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zcfa-my.sharepoint.com/personal/gwladys_esteve_bergerie-nationale_fr/Documents/1 - Elevage/3. Autres projets/Projet Agence de l'eau JXSG/Livrables/Module de formation/2. Serious game/"/>
    </mc:Choice>
  </mc:AlternateContent>
  <xr:revisionPtr revIDLastSave="1477" documentId="13_ncr:1_{6FC0728C-6107-42D0-95B0-6CDEDB46D635}" xr6:coauthVersionLast="47" xr6:coauthVersionMax="47" xr10:uidLastSave="{3EA6CAD1-EF22-40BF-AAB4-1059F4E35CFB}"/>
  <workbookProtection lockStructure="1"/>
  <bookViews>
    <workbookView xWindow="19080" yWindow="-120" windowWidth="19440" windowHeight="15000" xr2:uid="{A811BA27-3A14-4842-B4E0-DA79D1444576}"/>
  </bookViews>
  <sheets>
    <sheet name="Année 1" sheetId="1" r:id="rId1"/>
    <sheet name="Année 2" sheetId="2" r:id="rId2"/>
    <sheet name="Année 3" sheetId="7" r:id="rId3"/>
    <sheet name="SCORE" sheetId="10" r:id="rId4"/>
    <sheet name="Besoin culture" sheetId="6" state="hidden" r:id="rId5"/>
  </sheets>
  <definedNames>
    <definedName name="Avoine">'Besoin culture'!$A$13:$A$18</definedName>
    <definedName name="Blé">'Besoin culture'!$B$13:$B$18</definedName>
    <definedName name="culture">'Besoin culture'!$A$3:$A$9</definedName>
    <definedName name="Luzerne">'Besoin culture'!$C$13:$C$19</definedName>
    <definedName name="Luzerne2">'Besoin culture'!$D$13</definedName>
    <definedName name="Méteil_f">'Besoin culture'!$E$13:$E$18</definedName>
    <definedName name="Méteil_g">'Besoin culture'!$F$13:$F$18</definedName>
    <definedName name="pp">'Besoin culture'!$G$13</definedName>
    <definedName name="pt">'Besoin culture'!$H$13:$H$19</definedName>
    <definedName name="pt_2">'Besoin culture'!$I$13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0" l="1"/>
  <c r="F9" i="10"/>
  <c r="F8" i="10"/>
  <c r="I9" i="1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9" i="7"/>
  <c r="K21" i="2"/>
  <c r="K22" i="2"/>
  <c r="K23" i="2"/>
  <c r="K24" i="2"/>
  <c r="K25" i="2"/>
  <c r="K26" i="2"/>
  <c r="K27" i="2"/>
  <c r="K28" i="2"/>
  <c r="K10" i="2"/>
  <c r="K11" i="2"/>
  <c r="K12" i="2"/>
  <c r="K13" i="2"/>
  <c r="K14" i="2"/>
  <c r="K15" i="2"/>
  <c r="K16" i="2"/>
  <c r="K17" i="2"/>
  <c r="K18" i="2"/>
  <c r="K19" i="2"/>
  <c r="K20" i="2"/>
  <c r="K9" i="2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0" i="1"/>
  <c r="K11" i="1"/>
  <c r="K12" i="1"/>
  <c r="K13" i="1"/>
  <c r="K9" i="1"/>
  <c r="C10" i="2" l="1"/>
  <c r="L10" i="2" s="1"/>
  <c r="C11" i="2"/>
  <c r="L11" i="2" s="1"/>
  <c r="C12" i="2"/>
  <c r="L12" i="2" s="1"/>
  <c r="C13" i="2"/>
  <c r="M13" i="2" s="1"/>
  <c r="C14" i="2"/>
  <c r="M14" i="2" s="1"/>
  <c r="C15" i="2"/>
  <c r="N15" i="2" s="1"/>
  <c r="C16" i="2"/>
  <c r="L16" i="2" s="1"/>
  <c r="C17" i="2"/>
  <c r="L17" i="2" s="1"/>
  <c r="C18" i="2"/>
  <c r="L18" i="2" s="1"/>
  <c r="C19" i="2"/>
  <c r="N19" i="2" s="1"/>
  <c r="C20" i="2"/>
  <c r="N20" i="2" s="1"/>
  <c r="C21" i="2"/>
  <c r="N21" i="2" s="1"/>
  <c r="C22" i="2"/>
  <c r="L22" i="2" s="1"/>
  <c r="C23" i="2"/>
  <c r="O23" i="2" s="1"/>
  <c r="C24" i="2"/>
  <c r="O24" i="2" s="1"/>
  <c r="C25" i="2"/>
  <c r="N25" i="2" s="1"/>
  <c r="C26" i="2"/>
  <c r="M26" i="2" s="1"/>
  <c r="C27" i="2"/>
  <c r="O27" i="2" s="1"/>
  <c r="C28" i="2"/>
  <c r="N28" i="2" s="1"/>
  <c r="C9" i="2"/>
  <c r="O9" i="2" s="1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B4" i="2"/>
  <c r="C4" i="2" s="1"/>
  <c r="D4" i="2" s="1"/>
  <c r="L16" i="1"/>
  <c r="M16" i="1"/>
  <c r="I16" i="1" s="1"/>
  <c r="N16" i="1"/>
  <c r="O16" i="1"/>
  <c r="L17" i="1"/>
  <c r="I17" i="1" s="1"/>
  <c r="M17" i="1"/>
  <c r="N17" i="1"/>
  <c r="O17" i="1"/>
  <c r="L18" i="1"/>
  <c r="I18" i="1" s="1"/>
  <c r="M18" i="1"/>
  <c r="N18" i="1"/>
  <c r="O18" i="1"/>
  <c r="L19" i="1"/>
  <c r="M19" i="1"/>
  <c r="N19" i="1"/>
  <c r="I19" i="1" s="1"/>
  <c r="O19" i="1"/>
  <c r="L20" i="1"/>
  <c r="M20" i="1"/>
  <c r="N20" i="1"/>
  <c r="O20" i="1"/>
  <c r="I20" i="1" s="1"/>
  <c r="L21" i="1"/>
  <c r="I21" i="1" s="1"/>
  <c r="M21" i="1"/>
  <c r="N21" i="1"/>
  <c r="O21" i="1"/>
  <c r="L22" i="1"/>
  <c r="I22" i="1" s="1"/>
  <c r="M22" i="1"/>
  <c r="N22" i="1"/>
  <c r="O22" i="1"/>
  <c r="L23" i="1"/>
  <c r="I23" i="1" s="1"/>
  <c r="M23" i="1"/>
  <c r="N23" i="1"/>
  <c r="O23" i="1"/>
  <c r="L24" i="1"/>
  <c r="I24" i="1" s="1"/>
  <c r="M24" i="1"/>
  <c r="N24" i="1"/>
  <c r="O24" i="1"/>
  <c r="L25" i="1"/>
  <c r="I25" i="1" s="1"/>
  <c r="M25" i="1"/>
  <c r="N25" i="1"/>
  <c r="O25" i="1"/>
  <c r="L26" i="1"/>
  <c r="I26" i="1" s="1"/>
  <c r="M26" i="1"/>
  <c r="N26" i="1"/>
  <c r="O26" i="1"/>
  <c r="L27" i="1"/>
  <c r="I27" i="1" s="1"/>
  <c r="M27" i="1"/>
  <c r="N27" i="1"/>
  <c r="O27" i="1"/>
  <c r="L28" i="1"/>
  <c r="I28" i="1" s="1"/>
  <c r="M28" i="1"/>
  <c r="N28" i="1"/>
  <c r="O28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I14" i="1" s="1"/>
  <c r="M14" i="1"/>
  <c r="N14" i="1"/>
  <c r="O14" i="1"/>
  <c r="L15" i="1"/>
  <c r="M15" i="1"/>
  <c r="N15" i="1"/>
  <c r="O15" i="1"/>
  <c r="O9" i="1"/>
  <c r="N9" i="1"/>
  <c r="M9" i="1"/>
  <c r="L9" i="1"/>
  <c r="C11" i="7"/>
  <c r="L11" i="7" s="1"/>
  <c r="C14" i="7"/>
  <c r="L14" i="7" s="1"/>
  <c r="C15" i="7"/>
  <c r="L15" i="7" s="1"/>
  <c r="C18" i="7"/>
  <c r="L18" i="7" s="1"/>
  <c r="C19" i="7"/>
  <c r="L19" i="7" s="1"/>
  <c r="C22" i="7"/>
  <c r="N22" i="7" s="1"/>
  <c r="C26" i="7"/>
  <c r="N26" i="7" s="1"/>
  <c r="C27" i="7"/>
  <c r="M27" i="7" s="1"/>
  <c r="C9" i="7"/>
  <c r="O9" i="7" s="1"/>
  <c r="J26" i="7"/>
  <c r="J28" i="7"/>
  <c r="J27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29" i="7" s="1"/>
  <c r="D10" i="10" s="1"/>
  <c r="B4" i="7"/>
  <c r="C4" i="7" s="1"/>
  <c r="D4" i="7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B4" i="1"/>
  <c r="C4" i="1" s="1"/>
  <c r="D4" i="1" s="1"/>
  <c r="M9" i="2"/>
  <c r="L9" i="2"/>
  <c r="C25" i="7"/>
  <c r="N25" i="7" s="1"/>
  <c r="C21" i="7"/>
  <c r="O21" i="7" s="1"/>
  <c r="C17" i="7"/>
  <c r="L17" i="7" s="1"/>
  <c r="C28" i="7"/>
  <c r="M28" i="7" s="1"/>
  <c r="C24" i="7"/>
  <c r="N24" i="7" s="1"/>
  <c r="C20" i="7"/>
  <c r="M20" i="7" s="1"/>
  <c r="J29" i="2" l="1"/>
  <c r="D9" i="10" s="1"/>
  <c r="N24" i="2"/>
  <c r="L20" i="2"/>
  <c r="L14" i="2"/>
  <c r="O22" i="2"/>
  <c r="M19" i="2"/>
  <c r="M26" i="7"/>
  <c r="L26" i="2"/>
  <c r="M21" i="2"/>
  <c r="O18" i="2"/>
  <c r="N21" i="7"/>
  <c r="M25" i="2"/>
  <c r="M20" i="2"/>
  <c r="N18" i="2"/>
  <c r="L20" i="7"/>
  <c r="J29" i="1"/>
  <c r="D8" i="10" s="1"/>
  <c r="M28" i="2"/>
  <c r="L28" i="7"/>
  <c r="L28" i="2"/>
  <c r="I28" i="2" s="1"/>
  <c r="O28" i="7"/>
  <c r="O28" i="2"/>
  <c r="N28" i="7"/>
  <c r="N27" i="2"/>
  <c r="L27" i="7"/>
  <c r="M27" i="2"/>
  <c r="O27" i="7"/>
  <c r="L27" i="2"/>
  <c r="I27" i="2" s="1"/>
  <c r="N27" i="7"/>
  <c r="O26" i="2"/>
  <c r="L26" i="7"/>
  <c r="N26" i="2"/>
  <c r="O26" i="7"/>
  <c r="M25" i="7"/>
  <c r="L25" i="2"/>
  <c r="L25" i="7"/>
  <c r="I25" i="7" s="1"/>
  <c r="O25" i="2"/>
  <c r="O25" i="7"/>
  <c r="M24" i="2"/>
  <c r="L24" i="7"/>
  <c r="I24" i="7" s="1"/>
  <c r="M24" i="7"/>
  <c r="L24" i="2"/>
  <c r="I24" i="2" s="1"/>
  <c r="O24" i="7"/>
  <c r="N23" i="2"/>
  <c r="C23" i="7"/>
  <c r="M23" i="2"/>
  <c r="L23" i="2"/>
  <c r="M22" i="7"/>
  <c r="N22" i="2"/>
  <c r="L22" i="7"/>
  <c r="M22" i="2"/>
  <c r="I22" i="2" s="1"/>
  <c r="O22" i="7"/>
  <c r="L21" i="2"/>
  <c r="I21" i="2" s="1"/>
  <c r="M21" i="7"/>
  <c r="O21" i="2"/>
  <c r="L21" i="7"/>
  <c r="I21" i="7" s="1"/>
  <c r="O20" i="7"/>
  <c r="O20" i="2"/>
  <c r="N20" i="7"/>
  <c r="O19" i="7"/>
  <c r="L19" i="2"/>
  <c r="I19" i="2" s="1"/>
  <c r="N19" i="7"/>
  <c r="O19" i="2"/>
  <c r="M19" i="7"/>
  <c r="I19" i="7" s="1"/>
  <c r="O18" i="7"/>
  <c r="N18" i="7"/>
  <c r="M18" i="2"/>
  <c r="I18" i="2" s="1"/>
  <c r="M18" i="7"/>
  <c r="I18" i="7" s="1"/>
  <c r="O17" i="2"/>
  <c r="O17" i="7"/>
  <c r="N17" i="2"/>
  <c r="N17" i="7"/>
  <c r="M17" i="2"/>
  <c r="I17" i="2" s="1"/>
  <c r="M17" i="7"/>
  <c r="I17" i="7" s="1"/>
  <c r="O16" i="2"/>
  <c r="C16" i="7"/>
  <c r="N16" i="2"/>
  <c r="M16" i="2"/>
  <c r="I16" i="2" s="1"/>
  <c r="O15" i="2"/>
  <c r="M15" i="2"/>
  <c r="I15" i="1"/>
  <c r="L15" i="2"/>
  <c r="O15" i="7"/>
  <c r="N15" i="7"/>
  <c r="M15" i="7"/>
  <c r="I15" i="7" s="1"/>
  <c r="O14" i="7"/>
  <c r="O14" i="2"/>
  <c r="N14" i="7"/>
  <c r="N14" i="2"/>
  <c r="M14" i="7"/>
  <c r="I14" i="7" s="1"/>
  <c r="I13" i="1"/>
  <c r="C13" i="7"/>
  <c r="L13" i="7" s="1"/>
  <c r="N12" i="2"/>
  <c r="C12" i="7"/>
  <c r="L12" i="7" s="1"/>
  <c r="I12" i="1"/>
  <c r="O11" i="2"/>
  <c r="N10" i="2"/>
  <c r="I10" i="1"/>
  <c r="C10" i="7"/>
  <c r="L10" i="7" s="1"/>
  <c r="O10" i="2"/>
  <c r="O12" i="2"/>
  <c r="M10" i="2"/>
  <c r="I10" i="2" s="1"/>
  <c r="L13" i="2"/>
  <c r="O13" i="7"/>
  <c r="O13" i="2"/>
  <c r="N13" i="7"/>
  <c r="N13" i="2"/>
  <c r="O12" i="7"/>
  <c r="M12" i="2"/>
  <c r="I12" i="2" s="1"/>
  <c r="I11" i="1"/>
  <c r="O11" i="7"/>
  <c r="N11" i="2"/>
  <c r="N11" i="7"/>
  <c r="M11" i="2"/>
  <c r="I11" i="2" s="1"/>
  <c r="M11" i="7"/>
  <c r="I11" i="7" s="1"/>
  <c r="N9" i="2"/>
  <c r="I9" i="2" s="1"/>
  <c r="L9" i="7"/>
  <c r="I9" i="7" s="1"/>
  <c r="M9" i="7"/>
  <c r="N9" i="7"/>
  <c r="M13" i="7" l="1"/>
  <c r="I13" i="7" s="1"/>
  <c r="I13" i="2"/>
  <c r="I23" i="2"/>
  <c r="I25" i="2"/>
  <c r="I26" i="7"/>
  <c r="I28" i="7"/>
  <c r="I20" i="7"/>
  <c r="I26" i="2"/>
  <c r="I20" i="2"/>
  <c r="I15" i="2"/>
  <c r="I22" i="7"/>
  <c r="I27" i="7"/>
  <c r="I14" i="2"/>
  <c r="N23" i="7"/>
  <c r="O23" i="7"/>
  <c r="L23" i="7"/>
  <c r="M23" i="7"/>
  <c r="L16" i="7"/>
  <c r="M16" i="7"/>
  <c r="N16" i="7"/>
  <c r="O16" i="7"/>
  <c r="I29" i="1"/>
  <c r="B8" i="10" s="1"/>
  <c r="M12" i="7"/>
  <c r="I12" i="7" s="1"/>
  <c r="N12" i="7"/>
  <c r="M10" i="7"/>
  <c r="I10" i="7" s="1"/>
  <c r="N10" i="7"/>
  <c r="O10" i="7"/>
  <c r="I23" i="7" l="1"/>
  <c r="I16" i="7"/>
  <c r="I29" i="7" s="1"/>
  <c r="B10" i="10" s="1"/>
  <c r="I29" i="2"/>
  <c r="B9" i="10" s="1"/>
</calcChain>
</file>

<file path=xl/sharedStrings.xml><?xml version="1.0" encoding="utf-8"?>
<sst xmlns="http://schemas.openxmlformats.org/spreadsheetml/2006/main" count="155" uniqueCount="36">
  <si>
    <t>N° parcelle</t>
  </si>
  <si>
    <t>Risque Parcelle</t>
  </si>
  <si>
    <t>Compost</t>
  </si>
  <si>
    <t>Effluents</t>
  </si>
  <si>
    <t>Effluent</t>
  </si>
  <si>
    <t>Blé tendre</t>
  </si>
  <si>
    <t>Luzerne</t>
  </si>
  <si>
    <t>Avoine</t>
  </si>
  <si>
    <t>Prairie permanente</t>
  </si>
  <si>
    <t>Prairie temporaire</t>
  </si>
  <si>
    <t>Méteil fourrage</t>
  </si>
  <si>
    <t>Méteil grain</t>
  </si>
  <si>
    <t>compost</t>
  </si>
  <si>
    <t>effluent</t>
  </si>
  <si>
    <t>Combiné</t>
  </si>
  <si>
    <t>Nombre parcelles</t>
  </si>
  <si>
    <t>Commentaires</t>
  </si>
  <si>
    <t>Effluents totaux</t>
  </si>
  <si>
    <r>
      <rPr>
        <b/>
        <sz val="11"/>
        <color theme="1"/>
        <rFont val="Calibri"/>
        <family val="2"/>
      </rPr>
      <t xml:space="preserve">↑ </t>
    </r>
    <r>
      <rPr>
        <b/>
        <sz val="11"/>
        <color theme="1"/>
        <rFont val="Calibri"/>
        <family val="2"/>
        <scheme val="minor"/>
      </rPr>
      <t xml:space="preserve">Effluents restants </t>
    </r>
  </si>
  <si>
    <t>Evènement</t>
  </si>
  <si>
    <t>↑ Effluents iniciaux</t>
  </si>
  <si>
    <t>Année 1</t>
  </si>
  <si>
    <t>Année 2</t>
  </si>
  <si>
    <t>Année 3</t>
  </si>
  <si>
    <t>Score Besoins</t>
  </si>
  <si>
    <t>Score Impact sur la qualité de la ressource en eau</t>
  </si>
  <si>
    <t>Culture N</t>
  </si>
  <si>
    <t>Culture N-1</t>
  </si>
  <si>
    <t>Si précédent luzerne ou PT</t>
  </si>
  <si>
    <t>compost +</t>
  </si>
  <si>
    <t>OBJ : LE PLUS BAS</t>
  </si>
  <si>
    <t>OBJ : 100%</t>
  </si>
  <si>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Open Sans"/>
        <family val="2"/>
      </rPr>
      <t xml:space="preserve"> Score Besoins</t>
    </r>
  </si>
  <si>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Open Sans"/>
        <family val="2"/>
      </rPr>
      <t xml:space="preserve"> Score Impact sur la qualité de la ressource en eau</t>
    </r>
  </si>
  <si>
    <r>
      <rPr>
        <b/>
        <sz val="24"/>
        <color theme="1"/>
        <rFont val="Arial Rounded MT Bold"/>
        <family val="2"/>
      </rPr>
      <t>Efflu'eau</t>
    </r>
    <r>
      <rPr>
        <b/>
        <sz val="24"/>
        <color theme="1"/>
        <rFont val="Bradley Hand ITC"/>
        <family val="4"/>
      </rPr>
      <t xml:space="preserve">
</t>
    </r>
    <r>
      <rPr>
        <i/>
        <sz val="12"/>
        <color theme="1"/>
        <rFont val="Open Sans"/>
        <family val="2"/>
      </rPr>
      <t>Des effluents à l'eau</t>
    </r>
  </si>
  <si>
    <t>Evènement de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</si>
</sst>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Bradley Hand ITC"/>
      <family val="4"/>
    </font>
    <font>
      <sz val="11"/>
      <color theme="1"/>
      <name val="Open Sans"/>
      <family val="2"/>
    </font>
    <font>
      <b/>
      <sz val="11"/>
      <color theme="0"/>
      <name val="Open Sans"/>
      <family val="2"/>
    </font>
    <font>
      <sz val="11"/>
      <color theme="1"/>
      <name val="Symbol"/>
      <family val="1"/>
      <charset val="2"/>
    </font>
    <font>
      <sz val="11"/>
      <color theme="1"/>
      <name val="Open Sans"/>
      <family val="1"/>
      <charset val="2"/>
    </font>
    <font>
      <b/>
      <sz val="24"/>
      <color theme="1"/>
      <name val="Arial Rounded MT Bold"/>
      <family val="2"/>
    </font>
    <font>
      <b/>
      <sz val="24"/>
      <color theme="1"/>
      <name val="Bradley Hand ITC"/>
      <family val="2"/>
    </font>
    <font>
      <i/>
      <sz val="12"/>
      <color theme="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4" xfId="0" quotePrefix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Protection="1"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9" fontId="0" fillId="4" borderId="22" xfId="1" applyFont="1" applyFill="1" applyBorder="1" applyAlignment="1" applyProtection="1">
      <alignment horizontal="center" vertical="center"/>
      <protection hidden="1"/>
    </xf>
    <xf numFmtId="9" fontId="2" fillId="4" borderId="10" xfId="1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Protection="1"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3" fillId="3" borderId="27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Alignment="1">
      <alignment horizontal="center"/>
    </xf>
    <xf numFmtId="0" fontId="0" fillId="0" borderId="0" xfId="0" applyBorder="1"/>
    <xf numFmtId="0" fontId="1" fillId="5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40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0" fillId="0" borderId="1" xfId="0" applyBorder="1"/>
    <xf numFmtId="0" fontId="1" fillId="6" borderId="23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Protection="1">
      <protection locked="0" hidden="1"/>
    </xf>
    <xf numFmtId="0" fontId="8" fillId="0" borderId="0" xfId="0" applyFont="1" applyProtection="1"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locked="0"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0" fontId="5" fillId="3" borderId="26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top" wrapText="1"/>
      <protection locked="0" hidden="1"/>
    </xf>
    <xf numFmtId="0" fontId="7" fillId="0" borderId="0" xfId="0" applyFont="1" applyAlignment="1" applyProtection="1">
      <alignment horizontal="center" vertical="top"/>
      <protection locked="0" hidden="1"/>
    </xf>
    <xf numFmtId="0" fontId="7" fillId="0" borderId="0" xfId="0" applyFont="1" applyAlignment="1" applyProtection="1">
      <alignment horizontal="center" vertical="top" wrapText="1"/>
      <protection locked="0" hidden="1"/>
    </xf>
    <xf numFmtId="0" fontId="9" fillId="7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9" fontId="8" fillId="0" borderId="1" xfId="0" applyNumberFormat="1" applyFont="1" applyBorder="1" applyAlignment="1" applyProtection="1">
      <alignment horizontal="center" vertical="center"/>
      <protection locked="0" hidden="1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Normal" xfId="0" builtinId="0"/>
    <cellStyle name="Pourcentage" xfId="1" builtinId="5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SCORE!$B$7</c:f>
              <c:strCache>
                <c:ptCount val="1"/>
                <c:pt idx="0">
                  <c:v>Score Besoins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SCORE!$A$8:$A$10</c:f>
              <c:strCache>
                <c:ptCount val="3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</c:strCache>
            </c:strRef>
          </c:cat>
          <c:val>
            <c:numRef>
              <c:f>SCORE!$B$8:$B$10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A-4C50-B494-DD875D5728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713538440"/>
        <c:axId val="713536472"/>
      </c:barChart>
      <c:catAx>
        <c:axId val="71353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536472"/>
        <c:crosses val="autoZero"/>
        <c:auto val="1"/>
        <c:lblAlgn val="ctr"/>
        <c:lblOffset val="100"/>
        <c:noMultiLvlLbl val="0"/>
      </c:catAx>
      <c:valAx>
        <c:axId val="713536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5384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SCORE!$D$7</c:f>
              <c:strCache>
                <c:ptCount val="1"/>
                <c:pt idx="0">
                  <c:v>Score Impact sur la qualité de la ressource en eau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SCORE!$A$8:$A$10</c:f>
              <c:strCache>
                <c:ptCount val="3"/>
                <c:pt idx="0">
                  <c:v>Année 1</c:v>
                </c:pt>
                <c:pt idx="1">
                  <c:v>Année 2</c:v>
                </c:pt>
                <c:pt idx="2">
                  <c:v>Année 3</c:v>
                </c:pt>
              </c:strCache>
            </c:strRef>
          </c:cat>
          <c:val>
            <c:numRef>
              <c:f>SCORE!$D$8:$D$10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A-4B7B-B210-18091C7D64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3538440"/>
        <c:axId val="713536472"/>
      </c:lineChart>
      <c:catAx>
        <c:axId val="71353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536472"/>
        <c:crosses val="autoZero"/>
        <c:auto val="1"/>
        <c:lblAlgn val="ctr"/>
        <c:lblOffset val="100"/>
        <c:noMultiLvlLbl val="0"/>
      </c:catAx>
      <c:valAx>
        <c:axId val="713536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53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646430</xdr:colOff>
      <xdr:row>2</xdr:row>
      <xdr:rowOff>580390</xdr:rowOff>
    </xdr:from>
    <xdr:to>
      <xdr:col>6</xdr:col>
      <xdr:colOff>409575</xdr:colOff>
      <xdr:row>3</xdr:row>
      <xdr:rowOff>413488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EB39C5-C88B-47FE-B926-EA0CD460F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2680" y="1723390"/>
          <a:ext cx="620395" cy="490323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</xdr:row>
      <xdr:rowOff>598479</xdr:rowOff>
    </xdr:from>
    <xdr:to>
      <xdr:col>1</xdr:col>
      <xdr:colOff>702945</xdr:colOff>
      <xdr:row>3</xdr:row>
      <xdr:rowOff>446714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82D171-1F59-4ED3-AD73-CDDE444CC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741479"/>
          <a:ext cx="1264920" cy="50546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</xdr:row>
      <xdr:rowOff>628642</xdr:rowOff>
    </xdr:from>
    <xdr:to>
      <xdr:col>4</xdr:col>
      <xdr:colOff>119380</xdr:colOff>
      <xdr:row>3</xdr:row>
      <xdr:rowOff>416552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D1C9842-8FFA-4BE6-BDD7-21240C246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1771642"/>
          <a:ext cx="871855" cy="44513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6</xdr:col>
      <xdr:colOff>285750</xdr:colOff>
      <xdr:row>22</xdr:row>
      <xdr:rowOff>100012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8B975C40-2ACC-4AD6-9BE9-B0AC2515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847725</xdr:colOff>
      <xdr:row>24</xdr:row>
      <xdr:rowOff>19050</xdr:rowOff>
    </xdr:from>
    <xdr:to>
      <xdr:col>6</xdr:col>
      <xdr:colOff>276225</xdr:colOff>
      <xdr:row>34</xdr:row>
      <xdr:rowOff>119062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FD0D4AFA-0FCD-4461-8842-049515BF0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314325</xdr:rowOff>
    </xdr:from>
    <xdr:to>
      <xdr:col>7</xdr:col>
      <xdr:colOff>0</xdr:colOff>
      <xdr:row>2</xdr:row>
      <xdr:rowOff>567552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D688BF4-8704-4378-B509-4956C568E6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7" t="8868" r="10884" b="17250"/>
        <a:stretch/>
      </xdr:blipFill>
      <xdr:spPr>
        <a:xfrm>
          <a:off x="0" y="314325"/>
          <a:ext cx="6000750" cy="1396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E5185-887F-4715-BA06-A789DF3D182E}">
  <dimension ref="A1:O30"/>
  <sheetViews>
    <sheetView tabSelected="1" workbookViewId="0">
      <selection activeCell="B22" sqref="B22"/>
    </sheetView>
  </sheetViews>
  <sheetFormatPr baseColWidth="10" defaultRowHeight="15"/>
  <cols>
    <col min="1" max="1" width="12.42578125" style="31" customWidth="1"/>
    <col min="2" max="2" width="17" style="31" customWidth="1"/>
    <col min="3" max="3" width="19.5703125" style="42" customWidth="1"/>
    <col min="4" max="4" width="19.28515625" style="31" customWidth="1"/>
    <col min="5" max="5" width="10.140625" style="31" customWidth="1"/>
    <col min="6" max="6" width="9.42578125" style="31" customWidth="1"/>
    <col min="7" max="7" width="9.5703125" style="31" customWidth="1"/>
    <col min="8" max="8" width="12.5703125" style="31" customWidth="1"/>
    <col min="9" max="9" width="13.85546875" style="31" customWidth="1"/>
    <col min="10" max="10" width="24.42578125" style="31" customWidth="1"/>
    <col min="11" max="11" width="58.5703125" style="31" customWidth="1"/>
    <col min="12" max="15" width="11.42578125" style="31" hidden="1" customWidth="1"/>
    <col min="16" max="16384" width="11.42578125" style="31"/>
  </cols>
  <sheetData>
    <row r="1" spans="1:15" ht="15.75" thickBot="1">
      <c r="A1" s="32"/>
      <c r="B1" s="35"/>
      <c r="C1" s="36"/>
      <c r="D1" s="30"/>
      <c r="E1" s="30"/>
      <c r="F1" s="30"/>
      <c r="G1" s="30"/>
      <c r="H1" s="30"/>
      <c r="I1" s="30"/>
      <c r="J1" s="30"/>
      <c r="K1" s="30"/>
    </row>
    <row r="2" spans="1:15" ht="15.75" thickBot="1">
      <c r="A2" s="37" t="s">
        <v>19</v>
      </c>
      <c r="B2" s="33"/>
      <c r="C2" s="36"/>
      <c r="D2" s="30"/>
      <c r="E2" s="30"/>
      <c r="F2" s="30"/>
      <c r="G2" s="30"/>
      <c r="H2" s="30"/>
      <c r="I2" s="30"/>
      <c r="J2" s="30"/>
      <c r="K2" s="30"/>
    </row>
    <row r="3" spans="1:15" ht="15.75" thickBot="1">
      <c r="A3" s="38"/>
      <c r="B3" s="35"/>
      <c r="C3" s="36"/>
      <c r="D3" s="30"/>
      <c r="E3" s="30"/>
      <c r="F3" s="30"/>
      <c r="G3" s="30"/>
      <c r="H3" s="30"/>
      <c r="I3" s="30"/>
      <c r="J3" s="30"/>
      <c r="K3" s="30"/>
    </row>
    <row r="4" spans="1:15" ht="30.75" thickBot="1">
      <c r="A4" s="29" t="s">
        <v>17</v>
      </c>
      <c r="B4" s="34" t="str">
        <f>IF(B2="","Pioche une carte évènement",50+IF(B2="Année normale",0,IF(B2="Beau temps",-10,IF(B2="Epidémie",-20,IF(B2="Vents violents",10,0)))))</f>
        <v>Pioche une carte évènement</v>
      </c>
      <c r="C4" s="28" t="str">
        <f>IFERROR(IF(B4="","",B4-SUM(E9:E28)*2-SUM(F9:F28)-SUM(G9:G28)*2-SUM(H9:H28)),"")</f>
        <v/>
      </c>
      <c r="D4" s="89" t="str">
        <f>IF(C4&lt;0,"Vous n'avez plus d'effluents disponibles cette année !","")</f>
        <v/>
      </c>
      <c r="E4" s="90"/>
      <c r="F4" s="90"/>
      <c r="G4" s="90"/>
      <c r="H4" s="91"/>
      <c r="I4" s="48"/>
      <c r="J4" s="30"/>
      <c r="K4" s="30"/>
    </row>
    <row r="5" spans="1:15" ht="29.25" customHeight="1" thickBot="1">
      <c r="A5" s="32"/>
      <c r="B5" s="60" t="s">
        <v>20</v>
      </c>
      <c r="C5" s="61" t="s">
        <v>18</v>
      </c>
      <c r="D5" s="30"/>
      <c r="E5" s="30"/>
      <c r="F5" s="30"/>
      <c r="G5" s="30"/>
      <c r="H5" s="30"/>
      <c r="I5" s="30"/>
      <c r="J5" s="30"/>
      <c r="K5" s="30"/>
    </row>
    <row r="6" spans="1:15" s="30" customFormat="1">
      <c r="C6" s="32"/>
    </row>
    <row r="7" spans="1:15" ht="15.75" thickBot="1">
      <c r="A7" s="30"/>
      <c r="B7" s="30"/>
      <c r="D7" s="32"/>
      <c r="E7" s="30"/>
      <c r="F7" s="30"/>
      <c r="G7" s="92" t="s">
        <v>14</v>
      </c>
      <c r="H7" s="93"/>
      <c r="I7" s="30"/>
      <c r="J7" s="30"/>
      <c r="K7" s="30"/>
    </row>
    <row r="8" spans="1:15" s="55" customFormat="1" ht="33" customHeight="1">
      <c r="A8" s="51" t="s">
        <v>0</v>
      </c>
      <c r="B8" s="52" t="s">
        <v>1</v>
      </c>
      <c r="C8" s="52" t="s">
        <v>27</v>
      </c>
      <c r="D8" s="52" t="s">
        <v>26</v>
      </c>
      <c r="E8" s="52" t="s">
        <v>2</v>
      </c>
      <c r="F8" s="53" t="s">
        <v>3</v>
      </c>
      <c r="G8" s="51" t="s">
        <v>2</v>
      </c>
      <c r="H8" s="53" t="s">
        <v>4</v>
      </c>
      <c r="I8" s="54" t="s">
        <v>24</v>
      </c>
      <c r="J8" s="59" t="s">
        <v>25</v>
      </c>
      <c r="K8" s="57" t="s">
        <v>16</v>
      </c>
    </row>
    <row r="9" spans="1:15">
      <c r="A9" s="39">
        <v>1</v>
      </c>
      <c r="B9" s="14">
        <v>4</v>
      </c>
      <c r="C9" s="66" t="s">
        <v>5</v>
      </c>
      <c r="D9" s="20"/>
      <c r="E9" s="17"/>
      <c r="F9" s="18"/>
      <c r="G9" s="19"/>
      <c r="H9" s="18"/>
      <c r="I9" s="49" t="str">
        <f>IF(D9="","",IF(L9+M9+N9+O9=0,1,IF(E9&lt;&gt;"",IF(E9&gt;=L9,1,ABS('Année 1'!E9/L9)),IF(F9&lt;&gt;"",IF(F9&gt;=M9,1,ABS('Année 1'!F9/M9)),IF((G9+H9)&lt;&gt;"",IF(AND('Année 1'!G9&gt;N9,'Année 1'!H9&lt;=O9),ABS((N9+'Année 1'!H9)/(N9+O9)),IF(AND('Année 1'!H9&gt;O9,'Année 1'!G9&lt;=N9),ABS((O9+'Année 1'!G9)/(N9+O9)),ABS(('Année 1'!G9+'Année 1'!H9)/(N9+O9)))))))))</f>
        <v/>
      </c>
      <c r="J9" s="26" t="str">
        <f>IF(D9="","",IF(SUM(E9:H9)="",0,E9*B9/2+F9*B9+G9*B9/2+H9*B9))</f>
        <v/>
      </c>
      <c r="K9" s="58" t="str">
        <f>IF(D9="","",IF(OR(AND(E9&lt;&gt;0,F9&lt;&gt;0),AND((G9+H9)&lt;&gt;0,F9&lt;&gt;0),AND((G9+H9)&lt;&gt;0,E9&lt;&gt;0)),"Vous ne pouvez pas renseigner ces cases en même temps","")&amp;IF(SUM(E9:F9)=0,IF(OR(AND(G9&lt;&gt;0,H9=0),AND(H9&lt;&gt;0,G9=0)),"Vous devez renseigner une autre valeur",""),"")&amp;IF(COUNTIF(D$9:D9,D9)&gt;INDEX('Besoin culture'!$A$3:$B$9,MATCH(D9,culture,0),2),"L'exploitation ne cultive pas autant de parcelles de cette culture",""))</f>
        <v/>
      </c>
      <c r="L9" s="31" t="e">
        <f>IF(OR(C9="Luzerne",C9="Prairie temporaire"),INDEX('Besoin culture'!A$3:J$9,MATCH('Année 1'!D9,culture,0),7),INDEX('Besoin culture'!A$3:J$9,MATCH('Année 1'!D9,culture,0),3))</f>
        <v>#N/A</v>
      </c>
      <c r="M9" s="31" t="e">
        <f>IF(OR(C9="Luzerne",C9="Prairie temporaire"),INDEX('Besoin culture'!A$3:J$9,MATCH('Année 1'!D9,culture,0),8),INDEX('Besoin culture'!A$3:J$9,MATCH('Année 1'!D9,culture,0),4))</f>
        <v>#N/A</v>
      </c>
      <c r="N9" s="31" t="e">
        <f>IF(OR(C9="Luzerne",C9="Prairie temporaire"),INDEX('Besoin culture'!$A$3:J$9,MATCH('Année 1'!D9,culture,0),9),INDEX('Besoin culture'!A$3:J$9,MATCH('Année 1'!D9,culture,0),5))</f>
        <v>#N/A</v>
      </c>
      <c r="O9" s="31" t="e">
        <f>IF(OR(C9="Luzerne",C9="Prairie temporaire"),INDEX('Besoin culture'!A$3:J$9,MATCH('Année 1'!D9,culture,0),10),INDEX('Besoin culture'!A$3:J$9,MATCH('Année 1'!D9,culture,0),6))</f>
        <v>#N/A</v>
      </c>
    </row>
    <row r="10" spans="1:15">
      <c r="A10" s="40">
        <v>2</v>
      </c>
      <c r="B10" s="15">
        <v>3</v>
      </c>
      <c r="C10" s="65" t="s">
        <v>6</v>
      </c>
      <c r="D10" s="20"/>
      <c r="E10" s="20"/>
      <c r="F10" s="21"/>
      <c r="G10" s="22"/>
      <c r="H10" s="21"/>
      <c r="I10" s="49" t="str">
        <f>IF(D10="","",IF(L10+M10+N10+O10=0,1,IF(E10&lt;&gt;"",IF(E10&gt;=L10,1,ABS('Année 1'!E10/L10)),IF(F10&lt;&gt;"",IF(F10&gt;=M10,1,ABS('Année 1'!F10/M10)),IF((G10+H10)&lt;&gt;"",IF(AND('Année 1'!G10&gt;N10,'Année 1'!H10&lt;=O10),ABS((N10+'Année 1'!H10)/(N10+O10)),IF(AND('Année 1'!H10&gt;O10,'Année 1'!G10&lt;=N10),ABS((O10+'Année 1'!G10)/(N10+O10)),ABS(('Année 1'!G10+'Année 1'!H10)/(N10+O10)))))))))</f>
        <v/>
      </c>
      <c r="J10" s="26" t="str">
        <f t="shared" ref="J10:J28" si="0">IF(D10="","",IF(SUM(E10:H10)="",0,E10*B10/2+F10*B10+G10*B10/2+H10*B10))</f>
        <v/>
      </c>
      <c r="K10" s="58" t="str">
        <f>IF(D10="","",IF(OR(AND(E10&lt;&gt;0,F10&lt;&gt;0),AND((G10+H10)&lt;&gt;0,F10&lt;&gt;0),AND((G10+H10)&lt;&gt;0,E10&lt;&gt;0)),"Vous ne pouvez pas renseigner ces cases en même temps","")&amp;IF(SUM(E10:F10)=0,IF(OR(AND(G10&lt;&gt;0,H10=0),AND(H10&lt;&gt;0,G10=0)),"Vous devez renseigner une autre valeur",""),"")&amp;IF(COUNTIF(D$9:D10,D10)&gt;INDEX('Besoin culture'!$A$3:$B$9,MATCH(D10,culture,0),2),"L'exploitation ne cultive pas autant de parcelles de cette culture",""))</f>
        <v/>
      </c>
      <c r="L10" s="31" t="e">
        <f>IF(OR(C10="Luzerne",C10="Prairie temporaire"),INDEX('Besoin culture'!A$3:J$9,MATCH('Année 1'!D10,culture,0),7),INDEX('Besoin culture'!A$3:J$9,MATCH('Année 1'!D10,culture,0),3))</f>
        <v>#N/A</v>
      </c>
      <c r="M10" s="31" t="e">
        <f>IF(OR(C10="Luzerne",C10="Prairie temporaire"),INDEX('Besoin culture'!A$3:J$9,MATCH('Année 1'!D10,culture,0),8),INDEX('Besoin culture'!A$3:J$9,MATCH('Année 1'!D10,culture,0),4))</f>
        <v>#N/A</v>
      </c>
      <c r="N10" s="31" t="e">
        <f>IF(OR(C10="Luzerne",C10="Prairie temporaire"),INDEX('Besoin culture'!$A$3:J$9,MATCH('Année 1'!D10,culture,0),9),INDEX('Besoin culture'!A$3:J$9,MATCH('Année 1'!D10,culture,0),5))</f>
        <v>#N/A</v>
      </c>
      <c r="O10" s="31" t="e">
        <f>IF(OR(C10="Luzerne",C10="Prairie temporaire"),INDEX('Besoin culture'!A$3:J$9,MATCH('Année 1'!D10,culture,0),10),INDEX('Besoin culture'!A$3:J$9,MATCH('Année 1'!D10,culture,0),6))</f>
        <v>#N/A</v>
      </c>
    </row>
    <row r="11" spans="1:15">
      <c r="A11" s="40">
        <v>3</v>
      </c>
      <c r="B11" s="15">
        <v>3</v>
      </c>
      <c r="C11" s="65" t="s">
        <v>10</v>
      </c>
      <c r="D11" s="20"/>
      <c r="E11" s="20"/>
      <c r="F11" s="21"/>
      <c r="G11" s="22"/>
      <c r="H11" s="21"/>
      <c r="I11" s="49" t="str">
        <f>IF(D11="","",IF(L11+M11+N11+O11=0,1,IF(E11&lt;&gt;"",IF(E11&gt;=L11,1,ABS('Année 1'!E11/L11)),IF(F11&lt;&gt;"",IF(F11&gt;=M11,1,ABS('Année 1'!F11/M11)),IF((G11+H11)&lt;&gt;"",IF(AND('Année 1'!G11&gt;N11,'Année 1'!H11&lt;=O11),ABS((N11+'Année 1'!H11)/(N11+O11)),IF(AND('Année 1'!H11&gt;O11,'Année 1'!G11&lt;=N11),ABS((O11+'Année 1'!G11)/(N11+O11)),ABS(('Année 1'!G11+'Année 1'!H11)/(N11+O11)))))))))</f>
        <v/>
      </c>
      <c r="J11" s="26" t="str">
        <f t="shared" si="0"/>
        <v/>
      </c>
      <c r="K11" s="58" t="str">
        <f>IF(D11="","",IF(OR(AND(E11&lt;&gt;0,F11&lt;&gt;0),AND((G11+H11)&lt;&gt;0,F11&lt;&gt;0),AND((G11+H11)&lt;&gt;0,E11&lt;&gt;0)),"Vous ne pouvez pas renseigner ces cases en même temps","")&amp;IF(SUM(E11:F11)=0,IF(OR(AND(G11&lt;&gt;0,H11=0),AND(H11&lt;&gt;0,G11=0)),"Vous devez renseigner une autre valeur",""),"")&amp;IF(COUNTIF(D$9:D11,D11)&gt;INDEX('Besoin culture'!$A$3:$B$9,MATCH(D11,culture,0),2),"L'exploitation ne cultive pas autant de parcelles de cette culture",""))</f>
        <v/>
      </c>
      <c r="L11" s="31" t="e">
        <f>IF(OR(C11="Luzerne",C11="Prairie temporaire"),INDEX('Besoin culture'!A$3:J$9,MATCH('Année 1'!D11,culture,0),7),INDEX('Besoin culture'!A$3:J$9,MATCH('Année 1'!D11,culture,0),3))</f>
        <v>#N/A</v>
      </c>
      <c r="M11" s="31" t="e">
        <f>IF(OR(C11="Luzerne",C11="Prairie temporaire"),INDEX('Besoin culture'!A$3:J$9,MATCH('Année 1'!D11,culture,0),8),INDEX('Besoin culture'!A$3:J$9,MATCH('Année 1'!D11,culture,0),4))</f>
        <v>#N/A</v>
      </c>
      <c r="N11" s="31" t="e">
        <f>IF(OR(C11="Luzerne",C11="Prairie temporaire"),INDEX('Besoin culture'!$A$3:J$9,MATCH('Année 1'!D11,culture,0),9),INDEX('Besoin culture'!A$3:J$9,MATCH('Année 1'!D11,culture,0),5))</f>
        <v>#N/A</v>
      </c>
      <c r="O11" s="31" t="e">
        <f>IF(OR(C11="Luzerne",C11="Prairie temporaire"),INDEX('Besoin culture'!A$3:J$9,MATCH('Année 1'!D11,culture,0),10),INDEX('Besoin culture'!A$3:J$9,MATCH('Année 1'!D11,culture,0),6))</f>
        <v>#N/A</v>
      </c>
    </row>
    <row r="12" spans="1:15">
      <c r="A12" s="40">
        <v>4</v>
      </c>
      <c r="B12" s="15">
        <v>4</v>
      </c>
      <c r="C12" s="65" t="s">
        <v>8</v>
      </c>
      <c r="D12" s="20"/>
      <c r="E12" s="20"/>
      <c r="F12" s="21"/>
      <c r="G12" s="22"/>
      <c r="H12" s="21"/>
      <c r="I12" s="49" t="str">
        <f>IF(D12="","",IF(L12+M12+N12+O12=0,1,IF(E12&lt;&gt;"",IF(E12&gt;=L12,1,ABS('Année 1'!E12/L12)),IF(F12&lt;&gt;"",IF(F12&gt;=M12,1,ABS('Année 1'!F12/M12)),IF((G12+H12)&lt;&gt;"",IF(AND('Année 1'!G12&gt;N12,'Année 1'!H12&lt;=O12),ABS((N12+'Année 1'!H12)/(N12+O12)),IF(AND('Année 1'!H12&gt;O12,'Année 1'!G12&lt;=N12),ABS((O12+'Année 1'!G12)/(N12+O12)),ABS(('Année 1'!G12+'Année 1'!H12)/(N12+O12)))))))))</f>
        <v/>
      </c>
      <c r="J12" s="26" t="str">
        <f t="shared" si="0"/>
        <v/>
      </c>
      <c r="K12" s="58" t="str">
        <f>IF(D12="","",IF(OR(AND(E12&lt;&gt;0,F12&lt;&gt;0),AND((G12+H12)&lt;&gt;0,F12&lt;&gt;0),AND((G12+H12)&lt;&gt;0,E12&lt;&gt;0)),"Vous ne pouvez pas renseigner ces cases en même temps","")&amp;IF(SUM(E12:F12)=0,IF(OR(AND(G12&lt;&gt;0,H12=0),AND(H12&lt;&gt;0,G12=0)),"Vous devez renseigner une autre valeur",""),"")&amp;IF(COUNTIF(D$9:D12,D12)&gt;INDEX('Besoin culture'!$A$3:$B$9,MATCH(D12,culture,0),2),"L'exploitation ne cultive pas autant de parcelles de cette culture",""))</f>
        <v/>
      </c>
      <c r="L12" s="31" t="e">
        <f>IF(OR(C12="Luzerne",C12="Prairie temporaire"),INDEX('Besoin culture'!A$3:J$9,MATCH('Année 1'!D12,culture,0),7),INDEX('Besoin culture'!A$3:J$9,MATCH('Année 1'!D12,culture,0),3))</f>
        <v>#N/A</v>
      </c>
      <c r="M12" s="31" t="e">
        <f>IF(OR(C12="Luzerne",C12="Prairie temporaire"),INDEX('Besoin culture'!A$3:J$9,MATCH('Année 1'!D12,culture,0),8),INDEX('Besoin culture'!A$3:J$9,MATCH('Année 1'!D12,culture,0),4))</f>
        <v>#N/A</v>
      </c>
      <c r="N12" s="31" t="e">
        <f>IF(OR(C12="Luzerne",C12="Prairie temporaire"),INDEX('Besoin culture'!$A$3:J$9,MATCH('Année 1'!D12,culture,0),9),INDEX('Besoin culture'!A$3:J$9,MATCH('Année 1'!D12,culture,0),5))</f>
        <v>#N/A</v>
      </c>
      <c r="O12" s="31" t="e">
        <f>IF(OR(C12="Luzerne",C12="Prairie temporaire"),INDEX('Besoin culture'!A$3:J$9,MATCH('Année 1'!D12,culture,0),10),INDEX('Besoin culture'!A$3:J$9,MATCH('Année 1'!D12,culture,0),6))</f>
        <v>#N/A</v>
      </c>
    </row>
    <row r="13" spans="1:15">
      <c r="A13" s="40">
        <v>5</v>
      </c>
      <c r="B13" s="15">
        <v>4</v>
      </c>
      <c r="C13" s="65" t="s">
        <v>10</v>
      </c>
      <c r="D13" s="20"/>
      <c r="E13" s="20"/>
      <c r="F13" s="21"/>
      <c r="G13" s="22"/>
      <c r="H13" s="21"/>
      <c r="I13" s="49" t="str">
        <f>IF(D13="","",IF(L13+M13+N13+O13=0,1,IF(E13&lt;&gt;"",IF(E13&gt;=L13,1,ABS('Année 1'!E13/L13)),IF(F13&lt;&gt;"",IF(F13&gt;=M13,1,ABS('Année 1'!F13/M13)),IF((G13+H13)&lt;&gt;"",IF(AND('Année 1'!G13&gt;N13,'Année 1'!H13&lt;=O13),ABS((N13+'Année 1'!H13)/(N13+O13)),IF(AND('Année 1'!H13&gt;O13,'Année 1'!G13&lt;=N13),ABS((O13+'Année 1'!G13)/(N13+O13)),ABS(('Année 1'!G13+'Année 1'!H13)/(N13+O13)))))))))</f>
        <v/>
      </c>
      <c r="J13" s="26" t="str">
        <f t="shared" si="0"/>
        <v/>
      </c>
      <c r="K13" s="58" t="str">
        <f>IF(D13="","",IF(OR(AND(E13&lt;&gt;0,F13&lt;&gt;0),AND((G13+H13)&lt;&gt;0,F13&lt;&gt;0),AND((G13+H13)&lt;&gt;0,E13&lt;&gt;0)),"Vous ne pouvez pas renseigner ces cases en même temps","")&amp;IF(SUM(E13:F13)=0,IF(OR(AND(G13&lt;&gt;0,H13=0),AND(H13&lt;&gt;0,G13=0)),"Vous devez renseigner une autre valeur",""),"")&amp;IF(COUNTIF(D$9:D13,D13)&gt;INDEX('Besoin culture'!$A$3:$B$9,MATCH(D13,culture,0),2),"L'exploitation ne cultive pas autant de parcelles de cette culture",""))</f>
        <v/>
      </c>
      <c r="L13" s="31" t="e">
        <f>IF(OR(C13="Luzerne",C13="Prairie temporaire"),INDEX('Besoin culture'!A$3:J$9,MATCH('Année 1'!D13,culture,0),7),INDEX('Besoin culture'!A$3:J$9,MATCH('Année 1'!D13,culture,0),3))</f>
        <v>#N/A</v>
      </c>
      <c r="M13" s="31" t="e">
        <f>IF(OR(C13="Luzerne",C13="Prairie temporaire"),INDEX('Besoin culture'!A$3:J$9,MATCH('Année 1'!D13,culture,0),8),INDEX('Besoin culture'!A$3:J$9,MATCH('Année 1'!D13,culture,0),4))</f>
        <v>#N/A</v>
      </c>
      <c r="N13" s="31" t="e">
        <f>IF(OR(C13="Luzerne",C13="Prairie temporaire"),INDEX('Besoin culture'!$A$3:J$9,MATCH('Année 1'!D13,culture,0),9),INDEX('Besoin culture'!A$3:J$9,MATCH('Année 1'!D13,culture,0),5))</f>
        <v>#N/A</v>
      </c>
      <c r="O13" s="31" t="e">
        <f>IF(OR(C13="Luzerne",C13="Prairie temporaire"),INDEX('Besoin culture'!A$3:J$9,MATCH('Année 1'!D13,culture,0),10),INDEX('Besoin culture'!A$3:J$9,MATCH('Année 1'!D13,culture,0),6))</f>
        <v>#N/A</v>
      </c>
    </row>
    <row r="14" spans="1:15">
      <c r="A14" s="40">
        <v>6</v>
      </c>
      <c r="B14" s="15">
        <v>3</v>
      </c>
      <c r="C14" s="65" t="s">
        <v>9</v>
      </c>
      <c r="D14" s="20"/>
      <c r="E14" s="20"/>
      <c r="F14" s="21"/>
      <c r="G14" s="22"/>
      <c r="H14" s="21"/>
      <c r="I14" s="49" t="str">
        <f>IF(D14="","",IF(L14+M14+N14+O14=0,1,IF(E14&lt;&gt;"",IF(E14&gt;=L14,1,ABS('Année 1'!E14/L14)),IF(F14&lt;&gt;"",IF(F14&gt;=M14,1,ABS('Année 1'!F14/M14)),IF((G14+H14)&lt;&gt;"",IF(AND('Année 1'!G14&gt;N14,'Année 1'!H14&lt;=O14),ABS((N14+'Année 1'!H14)/(N14+O14)),IF(AND('Année 1'!H14&gt;O14,'Année 1'!G14&lt;=N14),ABS((O14+'Année 1'!G14)/(N14+O14)),ABS(('Année 1'!G14+'Année 1'!H14)/(N14+O14)))))))))</f>
        <v/>
      </c>
      <c r="J14" s="26" t="str">
        <f t="shared" si="0"/>
        <v/>
      </c>
      <c r="K14" s="58" t="str">
        <f>IF(D14="","",IF(OR(AND(E14&lt;&gt;0,F14&lt;&gt;0),AND((G14+H14)&lt;&gt;0,F14&lt;&gt;0),AND((G14+H14)&lt;&gt;0,E14&lt;&gt;0)),"Vous ne pouvez pas renseigner ces cases en même temps","")&amp;IF(SUM(E14:F14)=0,IF(OR(AND(G14&lt;&gt;0,H14=0),AND(H14&lt;&gt;0,G14=0)),"Vous devez renseigner une autre valeur",""),"")&amp;IF(COUNTIF(D$9:D14,D14)&gt;INDEX('Besoin culture'!$A$3:$B$9,MATCH(D14,culture,0),2),"L'exploitation ne cultive pas autant de parcelles de cette culture",""))</f>
        <v/>
      </c>
      <c r="L14" s="31" t="e">
        <f>IF(OR(C14="Luzerne",C14="Prairie temporaire"),INDEX('Besoin culture'!A$3:J$9,MATCH('Année 1'!D14,culture,0),7),INDEX('Besoin culture'!A$3:J$9,MATCH('Année 1'!D14,culture,0),3))</f>
        <v>#N/A</v>
      </c>
      <c r="M14" s="31" t="e">
        <f>IF(OR(C14="Luzerne",C14="Prairie temporaire"),INDEX('Besoin culture'!A$3:J$9,MATCH('Année 1'!D14,culture,0),8),INDEX('Besoin culture'!A$3:J$9,MATCH('Année 1'!D14,culture,0),4))</f>
        <v>#N/A</v>
      </c>
      <c r="N14" s="31" t="e">
        <f>IF(OR(C14="Luzerne",C14="Prairie temporaire"),INDEX('Besoin culture'!$A$3:J$9,MATCH('Année 1'!D14,culture,0),9),INDEX('Besoin culture'!A$3:J$9,MATCH('Année 1'!D14,culture,0),5))</f>
        <v>#N/A</v>
      </c>
      <c r="O14" s="31" t="e">
        <f>IF(OR(C14="Luzerne",C14="Prairie temporaire"),INDEX('Besoin culture'!A$3:J$9,MATCH('Année 1'!D14,culture,0),10),INDEX('Besoin culture'!A$3:J$9,MATCH('Année 1'!D14,culture,0),6))</f>
        <v>#N/A</v>
      </c>
    </row>
    <row r="15" spans="1:15">
      <c r="A15" s="40">
        <v>7</v>
      </c>
      <c r="B15" s="15">
        <v>2</v>
      </c>
      <c r="C15" s="65" t="s">
        <v>9</v>
      </c>
      <c r="D15" s="20"/>
      <c r="E15" s="20"/>
      <c r="F15" s="21"/>
      <c r="G15" s="22"/>
      <c r="H15" s="21"/>
      <c r="I15" s="49" t="str">
        <f>IF(D15="","",IF(L15+M15+N15+O15=0,1,IF(E15&lt;&gt;"",IF(E15&gt;=L15,1,ABS('Année 1'!E15/L15)),IF(F15&lt;&gt;"",IF(F15&gt;=M15,1,ABS('Année 1'!F15/M15)),IF((G15+H15)&lt;&gt;"",IF(AND('Année 1'!G15&gt;N15,'Année 1'!H15&lt;=O15),ABS((N15+'Année 1'!H15)/(N15+O15)),IF(AND('Année 1'!H15&gt;O15,'Année 1'!G15&lt;=N15),ABS((O15+'Année 1'!G15)/(N15+O15)),ABS(('Année 1'!G15+'Année 1'!H15)/(N15+O15)))))))))</f>
        <v/>
      </c>
      <c r="J15" s="26" t="str">
        <f t="shared" si="0"/>
        <v/>
      </c>
      <c r="K15" s="58" t="str">
        <f>IF(D15="","",IF(OR(AND(E15&lt;&gt;0,F15&lt;&gt;0),AND((G15+H15)&lt;&gt;0,F15&lt;&gt;0),AND((G15+H15)&lt;&gt;0,E15&lt;&gt;0)),"Vous ne pouvez pas renseigner ces cases en même temps","")&amp;IF(SUM(E15:F15)=0,IF(OR(AND(G15&lt;&gt;0,H15=0),AND(H15&lt;&gt;0,G15=0)),"Vous devez renseigner une autre valeur",""),"")&amp;IF(COUNTIF(D$9:D15,D15)&gt;INDEX('Besoin culture'!$A$3:$B$9,MATCH(D15,culture,0),2),"L'exploitation ne cultive pas autant de parcelles de cette culture",""))</f>
        <v/>
      </c>
      <c r="L15" s="31" t="e">
        <f>IF(OR(C15="Luzerne",C15="Prairie temporaire"),INDEX('Besoin culture'!A$3:J$9,MATCH('Année 1'!D15,culture,0),7),INDEX('Besoin culture'!A$3:J$9,MATCH('Année 1'!D15,culture,0),3))</f>
        <v>#N/A</v>
      </c>
      <c r="M15" s="31" t="e">
        <f>IF(OR(C15="Luzerne",C15="Prairie temporaire"),INDEX('Besoin culture'!A$3:J$9,MATCH('Année 1'!D15,culture,0),8),INDEX('Besoin culture'!A$3:J$9,MATCH('Année 1'!D15,culture,0),4))</f>
        <v>#N/A</v>
      </c>
      <c r="N15" s="31" t="e">
        <f>IF(OR(C15="Luzerne",C15="Prairie temporaire"),INDEX('Besoin culture'!$A$3:J$9,MATCH('Année 1'!D15,culture,0),9),INDEX('Besoin culture'!A$3:J$9,MATCH('Année 1'!D15,culture,0),5))</f>
        <v>#N/A</v>
      </c>
      <c r="O15" s="31" t="e">
        <f>IF(OR(C15="Luzerne",C15="Prairie temporaire"),INDEX('Besoin culture'!A$3:J$9,MATCH('Année 1'!D15,culture,0),10),INDEX('Besoin culture'!A$3:J$9,MATCH('Année 1'!D15,culture,0),6))</f>
        <v>#N/A</v>
      </c>
    </row>
    <row r="16" spans="1:15">
      <c r="A16" s="40">
        <v>8</v>
      </c>
      <c r="B16" s="15">
        <v>1</v>
      </c>
      <c r="C16" s="65" t="s">
        <v>10</v>
      </c>
      <c r="D16" s="20"/>
      <c r="E16" s="20"/>
      <c r="F16" s="21"/>
      <c r="G16" s="22"/>
      <c r="H16" s="21"/>
      <c r="I16" s="49" t="str">
        <f>IF(D16="","",IF(L16+M16+N16+O16=0,1,IF(E16&lt;&gt;"",IF(E16&gt;=L16,1,ABS('Année 1'!E16/L16)),IF(F16&lt;&gt;"",IF(F16&gt;=M16,1,ABS('Année 1'!F16/M16)),IF((G16+H16)&lt;&gt;"",IF(AND('Année 1'!G16&gt;N16,'Année 1'!H16&lt;=O16),ABS((N16+'Année 1'!H16)/(N16+O16)),IF(AND('Année 1'!H16&gt;O16,'Année 1'!G16&lt;=N16),ABS((O16+'Année 1'!G16)/(N16+O16)),ABS(('Année 1'!G16+'Année 1'!H16)/(N16+O16)))))))))</f>
        <v/>
      </c>
      <c r="J16" s="26" t="str">
        <f t="shared" si="0"/>
        <v/>
      </c>
      <c r="K16" s="58" t="str">
        <f>IF(D16="","",IF(OR(AND(E16&lt;&gt;0,F16&lt;&gt;0),AND((G16+H16)&lt;&gt;0,F16&lt;&gt;0),AND((G16+H16)&lt;&gt;0,E16&lt;&gt;0)),"Vous ne pouvez pas renseigner ces cases en même temps","")&amp;IF(SUM(E16:F16)=0,IF(OR(AND(G16&lt;&gt;0,H16=0),AND(H16&lt;&gt;0,G16=0)),"Vous devez renseigner une autre valeur",""),"")&amp;IF(COUNTIF(D$9:D16,D16)&gt;INDEX('Besoin culture'!$A$3:$B$9,MATCH(D16,culture,0),2),"L'exploitation ne cultive pas autant de parcelles de cette culture",""))</f>
        <v/>
      </c>
      <c r="L16" s="31" t="e">
        <f>IF(OR(C16="Luzerne",C16="Prairie temporaire"),INDEX('Besoin culture'!A$3:J$9,MATCH('Année 1'!D16,culture,0),7),INDEX('Besoin culture'!A$3:J$9,MATCH('Année 1'!D16,culture,0),3))</f>
        <v>#N/A</v>
      </c>
      <c r="M16" s="31" t="e">
        <f>IF(OR(C16="Luzerne",C16="Prairie temporaire"),INDEX('Besoin culture'!A$3:J$9,MATCH('Année 1'!D16,culture,0),8),INDEX('Besoin culture'!A$3:J$9,MATCH('Année 1'!D16,culture,0),4))</f>
        <v>#N/A</v>
      </c>
      <c r="N16" s="31" t="e">
        <f>IF(OR(C16="Luzerne",C16="Prairie temporaire"),INDEX('Besoin culture'!$A$3:J$9,MATCH('Année 1'!D16,culture,0),9),INDEX('Besoin culture'!A$3:J$9,MATCH('Année 1'!D16,culture,0),5))</f>
        <v>#N/A</v>
      </c>
      <c r="O16" s="31" t="e">
        <f>IF(OR(C16="Luzerne",C16="Prairie temporaire"),INDEX('Besoin culture'!A$3:J$9,MATCH('Année 1'!D16,culture,0),10),INDEX('Besoin culture'!A$3:J$9,MATCH('Année 1'!D16,culture,0),6))</f>
        <v>#N/A</v>
      </c>
    </row>
    <row r="17" spans="1:15">
      <c r="A17" s="40">
        <v>9</v>
      </c>
      <c r="B17" s="15">
        <v>2</v>
      </c>
      <c r="C17" s="65" t="s">
        <v>8</v>
      </c>
      <c r="D17" s="20"/>
      <c r="E17" s="20"/>
      <c r="F17" s="21"/>
      <c r="G17" s="22"/>
      <c r="H17" s="21"/>
      <c r="I17" s="49" t="str">
        <f>IF(D17="","",IF(L17+M17+N17+O17=0,1,IF(E17&lt;&gt;"",IF(E17&gt;=L17,1,ABS('Année 1'!E17/L17)),IF(F17&lt;&gt;"",IF(F17&gt;=M17,1,ABS('Année 1'!F17/M17)),IF((G17+H17)&lt;&gt;"",IF(AND('Année 1'!G17&gt;N17,'Année 1'!H17&lt;=O17),ABS((N17+'Année 1'!H17)/(N17+O17)),IF(AND('Année 1'!H17&gt;O17,'Année 1'!G17&lt;=N17),ABS((O17+'Année 1'!G17)/(N17+O17)),ABS(('Année 1'!G17+'Année 1'!H17)/(N17+O17)))))))))</f>
        <v/>
      </c>
      <c r="J17" s="26" t="str">
        <f t="shared" si="0"/>
        <v/>
      </c>
      <c r="K17" s="58" t="str">
        <f>IF(D17="","",IF(OR(AND(E17&lt;&gt;0,F17&lt;&gt;0),AND((G17+H17)&lt;&gt;0,F17&lt;&gt;0),AND((G17+H17)&lt;&gt;0,E17&lt;&gt;0)),"Vous ne pouvez pas renseigner ces cases en même temps","")&amp;IF(SUM(E17:F17)=0,IF(OR(AND(G17&lt;&gt;0,H17=0),AND(H17&lt;&gt;0,G17=0)),"Vous devez renseigner une autre valeur",""),"")&amp;IF(COUNTIF(D$9:D17,D17)&gt;INDEX('Besoin culture'!$A$3:$B$9,MATCH(D17,culture,0),2),"L'exploitation ne cultive pas autant de parcelles de cette culture",""))</f>
        <v/>
      </c>
      <c r="L17" s="31" t="e">
        <f>IF(OR(C17="Luzerne",C17="Prairie temporaire"),INDEX('Besoin culture'!A$3:J$9,MATCH('Année 1'!D17,culture,0),7),INDEX('Besoin culture'!A$3:J$9,MATCH('Année 1'!D17,culture,0),3))</f>
        <v>#N/A</v>
      </c>
      <c r="M17" s="31" t="e">
        <f>IF(OR(C17="Luzerne",C17="Prairie temporaire"),INDEX('Besoin culture'!A$3:J$9,MATCH('Année 1'!D17,culture,0),8),INDEX('Besoin culture'!A$3:J$9,MATCH('Année 1'!D17,culture,0),4))</f>
        <v>#N/A</v>
      </c>
      <c r="N17" s="31" t="e">
        <f>IF(OR(C17="Luzerne",C17="Prairie temporaire"),INDEX('Besoin culture'!$A$3:J$9,MATCH('Année 1'!D17,culture,0),9),INDEX('Besoin culture'!A$3:J$9,MATCH('Année 1'!D17,culture,0),5))</f>
        <v>#N/A</v>
      </c>
      <c r="O17" s="31" t="e">
        <f>IF(OR(C17="Luzerne",C17="Prairie temporaire"),INDEX('Besoin culture'!A$3:J$9,MATCH('Année 1'!D17,culture,0),10),INDEX('Besoin culture'!A$3:J$9,MATCH('Année 1'!D17,culture,0),6))</f>
        <v>#N/A</v>
      </c>
    </row>
    <row r="18" spans="1:15">
      <c r="A18" s="40">
        <v>10</v>
      </c>
      <c r="B18" s="15">
        <v>2</v>
      </c>
      <c r="C18" s="65" t="s">
        <v>9</v>
      </c>
      <c r="D18" s="20"/>
      <c r="E18" s="20"/>
      <c r="F18" s="21"/>
      <c r="G18" s="22"/>
      <c r="H18" s="21"/>
      <c r="I18" s="49" t="str">
        <f>IF(D18="","",IF(L18+M18+N18+O18=0,1,IF(E18&lt;&gt;"",IF(E18&gt;=L18,1,ABS('Année 1'!E18/L18)),IF(F18&lt;&gt;"",IF(F18&gt;=M18,1,ABS('Année 1'!F18/M18)),IF((G18+H18)&lt;&gt;"",IF(AND('Année 1'!G18&gt;N18,'Année 1'!H18&lt;=O18),ABS((N18+'Année 1'!H18)/(N18+O18)),IF(AND('Année 1'!H18&gt;O18,'Année 1'!G18&lt;=N18),ABS((O18+'Année 1'!G18)/(N18+O18)),ABS(('Année 1'!G18+'Année 1'!H18)/(N18+O18)))))))))</f>
        <v/>
      </c>
      <c r="J18" s="26" t="str">
        <f t="shared" si="0"/>
        <v/>
      </c>
      <c r="K18" s="58" t="str">
        <f>IF(D18="","",IF(OR(AND(E18&lt;&gt;0,F18&lt;&gt;0),AND((G18+H18)&lt;&gt;0,F18&lt;&gt;0),AND((G18+H18)&lt;&gt;0,E18&lt;&gt;0)),"Vous ne pouvez pas renseigner ces cases en même temps","")&amp;IF(SUM(E18:F18)=0,IF(OR(AND(G18&lt;&gt;0,H18=0),AND(H18&lt;&gt;0,G18=0)),"Vous devez renseigner une autre valeur",""),"")&amp;IF(COUNTIF(D$9:D18,D18)&gt;INDEX('Besoin culture'!$A$3:$B$9,MATCH(D18,culture,0),2),"L'exploitation ne cultive pas autant de parcelles de cette culture",""))</f>
        <v/>
      </c>
      <c r="L18" s="31" t="e">
        <f>IF(OR(C18="Luzerne",C18="Prairie temporaire"),INDEX('Besoin culture'!A$3:J$9,MATCH('Année 1'!D18,culture,0),7),INDEX('Besoin culture'!A$3:J$9,MATCH('Année 1'!D18,culture,0),3))</f>
        <v>#N/A</v>
      </c>
      <c r="M18" s="31" t="e">
        <f>IF(OR(C18="Luzerne",C18="Prairie temporaire"),INDEX('Besoin culture'!A$3:J$9,MATCH('Année 1'!D18,culture,0),8),INDEX('Besoin culture'!A$3:J$9,MATCH('Année 1'!D18,culture,0),4))</f>
        <v>#N/A</v>
      </c>
      <c r="N18" s="31" t="e">
        <f>IF(OR(C18="Luzerne",C18="Prairie temporaire"),INDEX('Besoin culture'!$A$3:J$9,MATCH('Année 1'!D18,culture,0),9),INDEX('Besoin culture'!A$3:J$9,MATCH('Année 1'!D18,culture,0),5))</f>
        <v>#N/A</v>
      </c>
      <c r="O18" s="31" t="e">
        <f>IF(OR(C18="Luzerne",C18="Prairie temporaire"),INDEX('Besoin culture'!A$3:J$9,MATCH('Année 1'!D18,culture,0),10),INDEX('Besoin culture'!A$3:J$9,MATCH('Année 1'!D18,culture,0),6))</f>
        <v>#N/A</v>
      </c>
    </row>
    <row r="19" spans="1:15">
      <c r="A19" s="40">
        <v>11</v>
      </c>
      <c r="B19" s="15">
        <v>3</v>
      </c>
      <c r="C19" s="65" t="s">
        <v>11</v>
      </c>
      <c r="D19" s="20"/>
      <c r="E19" s="20"/>
      <c r="F19" s="21"/>
      <c r="G19" s="22"/>
      <c r="H19" s="21"/>
      <c r="I19" s="49" t="str">
        <f>IF(D19="","",IF(L19+M19+N19+O19=0,1,IF(E19&lt;&gt;"",IF(E19&gt;=L19,1,ABS('Année 1'!E19/L19)),IF(F19&lt;&gt;"",IF(F19&gt;=M19,1,ABS('Année 1'!F19/M19)),IF((G19+H19)&lt;&gt;"",IF(AND('Année 1'!G19&gt;N19,'Année 1'!H19&lt;=O19),ABS((N19+'Année 1'!H19)/(N19+O19)),IF(AND('Année 1'!H19&gt;O19,'Année 1'!G19&lt;=N19),ABS((O19+'Année 1'!G19)/(N19+O19)),ABS(('Année 1'!G19+'Année 1'!H19)/(N19+O19)))))))))</f>
        <v/>
      </c>
      <c r="J19" s="26" t="str">
        <f t="shared" si="0"/>
        <v/>
      </c>
      <c r="K19" s="58" t="str">
        <f>IF(D19="","",IF(OR(AND(E19&lt;&gt;0,F19&lt;&gt;0),AND((G19+H19)&lt;&gt;0,F19&lt;&gt;0),AND((G19+H19)&lt;&gt;0,E19&lt;&gt;0)),"Vous ne pouvez pas renseigner ces cases en même temps","")&amp;IF(SUM(E19:F19)=0,IF(OR(AND(G19&lt;&gt;0,H19=0),AND(H19&lt;&gt;0,G19=0)),"Vous devez renseigner une autre valeur",""),"")&amp;IF(COUNTIF(D$9:D19,D19)&gt;INDEX('Besoin culture'!$A$3:$B$9,MATCH(D19,culture,0),2),"L'exploitation ne cultive pas autant de parcelles de cette culture",""))</f>
        <v/>
      </c>
      <c r="L19" s="31" t="e">
        <f>IF(OR(C19="Luzerne",C19="Prairie temporaire"),INDEX('Besoin culture'!A$3:J$9,MATCH('Année 1'!D19,culture,0),7),INDEX('Besoin culture'!A$3:J$9,MATCH('Année 1'!D19,culture,0),3))</f>
        <v>#N/A</v>
      </c>
      <c r="M19" s="31" t="e">
        <f>IF(OR(C19="Luzerne",C19="Prairie temporaire"),INDEX('Besoin culture'!A$3:J$9,MATCH('Année 1'!D19,culture,0),8),INDEX('Besoin culture'!A$3:J$9,MATCH('Année 1'!D19,culture,0),4))</f>
        <v>#N/A</v>
      </c>
      <c r="N19" s="31" t="e">
        <f>IF(OR(C19="Luzerne",C19="Prairie temporaire"),INDEX('Besoin culture'!$A$3:J$9,MATCH('Année 1'!D19,culture,0),9),INDEX('Besoin culture'!A$3:J$9,MATCH('Année 1'!D19,culture,0),5))</f>
        <v>#N/A</v>
      </c>
      <c r="O19" s="31" t="e">
        <f>IF(OR(C19="Luzerne",C19="Prairie temporaire"),INDEX('Besoin culture'!A$3:J$9,MATCH('Année 1'!D19,culture,0),10),INDEX('Besoin culture'!A$3:J$9,MATCH('Année 1'!D19,culture,0),6))</f>
        <v>#N/A</v>
      </c>
    </row>
    <row r="20" spans="1:15">
      <c r="A20" s="40">
        <v>12</v>
      </c>
      <c r="B20" s="15">
        <v>4</v>
      </c>
      <c r="C20" s="65" t="s">
        <v>8</v>
      </c>
      <c r="D20" s="20"/>
      <c r="E20" s="20"/>
      <c r="F20" s="21"/>
      <c r="G20" s="22"/>
      <c r="H20" s="21"/>
      <c r="I20" s="49" t="str">
        <f>IF(D20="","",IF(L20+M20+N20+O20=0,1,IF(E20&lt;&gt;"",IF(E20&gt;=L20,1,ABS('Année 1'!E20/L20)),IF(F20&lt;&gt;"",IF(F20&gt;=M20,1,ABS('Année 1'!F20/M20)),IF((G20+H20)&lt;&gt;"",IF(AND('Année 1'!G20&gt;N20,'Année 1'!H20&lt;=O20),ABS((N20+'Année 1'!H20)/(N20+O20)),IF(AND('Année 1'!H20&gt;O20,'Année 1'!G20&lt;=N20),ABS((O20+'Année 1'!G20)/(N20+O20)),ABS(('Année 1'!G20+'Année 1'!H20)/(N20+O20)))))))))</f>
        <v/>
      </c>
      <c r="J20" s="26" t="str">
        <f t="shared" si="0"/>
        <v/>
      </c>
      <c r="K20" s="58" t="str">
        <f>IF(D20="","",IF(OR(AND(E20&lt;&gt;0,F20&lt;&gt;0),AND((G20+H20)&lt;&gt;0,F20&lt;&gt;0),AND((G20+H20)&lt;&gt;0,E20&lt;&gt;0)),"Vous ne pouvez pas renseigner ces cases en même temps","")&amp;IF(SUM(E20:F20)=0,IF(OR(AND(G20&lt;&gt;0,H20=0),AND(H20&lt;&gt;0,G20=0)),"Vous devez renseigner une autre valeur",""),"")&amp;IF(COUNTIF(D$9:D20,D20)&gt;INDEX('Besoin culture'!$A$3:$B$9,MATCH(D20,culture,0),2),"L'exploitation ne cultive pas autant de parcelles de cette culture",""))</f>
        <v/>
      </c>
      <c r="L20" s="31" t="e">
        <f>IF(OR(C20="Luzerne",C20="Prairie temporaire"),INDEX('Besoin culture'!A$3:J$9,MATCH('Année 1'!D20,culture,0),7),INDEX('Besoin culture'!A$3:J$9,MATCH('Année 1'!D20,culture,0),3))</f>
        <v>#N/A</v>
      </c>
      <c r="M20" s="31" t="e">
        <f>IF(OR(C20="Luzerne",C20="Prairie temporaire"),INDEX('Besoin culture'!A$3:J$9,MATCH('Année 1'!D20,culture,0),8),INDEX('Besoin culture'!A$3:J$9,MATCH('Année 1'!D20,culture,0),4))</f>
        <v>#N/A</v>
      </c>
      <c r="N20" s="31" t="e">
        <f>IF(OR(C20="Luzerne",C20="Prairie temporaire"),INDEX('Besoin culture'!$A$3:J$9,MATCH('Année 1'!D20,culture,0),9),INDEX('Besoin culture'!A$3:J$9,MATCH('Année 1'!D20,culture,0),5))</f>
        <v>#N/A</v>
      </c>
      <c r="O20" s="31" t="e">
        <f>IF(OR(C20="Luzerne",C20="Prairie temporaire"),INDEX('Besoin culture'!A$3:J$9,MATCH('Année 1'!D20,culture,0),10),INDEX('Besoin culture'!A$3:J$9,MATCH('Année 1'!D20,culture,0),6))</f>
        <v>#N/A</v>
      </c>
    </row>
    <row r="21" spans="1:15">
      <c r="A21" s="40">
        <v>13</v>
      </c>
      <c r="B21" s="15">
        <v>3</v>
      </c>
      <c r="C21" s="65" t="s">
        <v>8</v>
      </c>
      <c r="D21" s="20"/>
      <c r="E21" s="20"/>
      <c r="F21" s="21"/>
      <c r="G21" s="22"/>
      <c r="H21" s="21"/>
      <c r="I21" s="49" t="str">
        <f>IF(D21="","",IF(L21+M21+N21+O21=0,1,IF(E21&lt;&gt;"",IF(E21&gt;=L21,1,ABS('Année 1'!E21/L21)),IF(F21&lt;&gt;"",IF(F21&gt;=M21,1,ABS('Année 1'!F21/M21)),IF((G21+H21)&lt;&gt;"",IF(AND('Année 1'!G21&gt;N21,'Année 1'!H21&lt;=O21),ABS((N21+'Année 1'!H21)/(N21+O21)),IF(AND('Année 1'!H21&gt;O21,'Année 1'!G21&lt;=N21),ABS((O21+'Année 1'!G21)/(N21+O21)),ABS(('Année 1'!G21+'Année 1'!H21)/(N21+O21)))))))))</f>
        <v/>
      </c>
      <c r="J21" s="26" t="str">
        <f t="shared" si="0"/>
        <v/>
      </c>
      <c r="K21" s="58" t="str">
        <f>IF(D21="","",IF(OR(AND(E21&lt;&gt;0,F21&lt;&gt;0),AND((G21+H21)&lt;&gt;0,F21&lt;&gt;0),AND((G21+H21)&lt;&gt;0,E21&lt;&gt;0)),"Vous ne pouvez pas renseigner ces cases en même temps","")&amp;IF(SUM(E21:F21)=0,IF(OR(AND(G21&lt;&gt;0,H21=0),AND(H21&lt;&gt;0,G21=0)),"Vous devez renseigner une autre valeur",""),"")&amp;IF(COUNTIF(D$9:D21,D21)&gt;INDEX('Besoin culture'!$A$3:$B$9,MATCH(D21,culture,0),2),"L'exploitation ne cultive pas autant de parcelles de cette culture",""))</f>
        <v/>
      </c>
      <c r="L21" s="31" t="e">
        <f>IF(OR(C21="Luzerne",C21="Prairie temporaire"),INDEX('Besoin culture'!A$3:J$9,MATCH('Année 1'!D21,culture,0),7),INDEX('Besoin culture'!A$3:J$9,MATCH('Année 1'!D21,culture,0),3))</f>
        <v>#N/A</v>
      </c>
      <c r="M21" s="31" t="e">
        <f>IF(OR(C21="Luzerne",C21="Prairie temporaire"),INDEX('Besoin culture'!A$3:J$9,MATCH('Année 1'!D21,culture,0),8),INDEX('Besoin culture'!A$3:J$9,MATCH('Année 1'!D21,culture,0),4))</f>
        <v>#N/A</v>
      </c>
      <c r="N21" s="31" t="e">
        <f>IF(OR(C21="Luzerne",C21="Prairie temporaire"),INDEX('Besoin culture'!$A$3:J$9,MATCH('Année 1'!D21,culture,0),9),INDEX('Besoin culture'!A$3:J$9,MATCH('Année 1'!D21,culture,0),5))</f>
        <v>#N/A</v>
      </c>
      <c r="O21" s="31" t="e">
        <f>IF(OR(C21="Luzerne",C21="Prairie temporaire"),INDEX('Besoin culture'!A$3:J$9,MATCH('Année 1'!D21,culture,0),10),INDEX('Besoin culture'!A$3:J$9,MATCH('Année 1'!D21,culture,0),6))</f>
        <v>#N/A</v>
      </c>
    </row>
    <row r="22" spans="1:15">
      <c r="A22" s="40">
        <v>14</v>
      </c>
      <c r="B22" s="15">
        <v>2</v>
      </c>
      <c r="C22" s="65" t="s">
        <v>7</v>
      </c>
      <c r="D22" s="20"/>
      <c r="E22" s="20"/>
      <c r="F22" s="21"/>
      <c r="G22" s="22"/>
      <c r="H22" s="21"/>
      <c r="I22" s="49" t="str">
        <f>IF(D22="","",IF(L22+M22+N22+O22=0,1,IF(E22&lt;&gt;"",IF(E22&gt;=L22,1,ABS('Année 1'!E22/L22)),IF(F22&lt;&gt;"",IF(F22&gt;=M22,1,ABS('Année 1'!F22/M22)),IF((G22+H22)&lt;&gt;"",IF(AND('Année 1'!G22&gt;N22,'Année 1'!H22&lt;=O22),ABS((N22+'Année 1'!H22)/(N22+O22)),IF(AND('Année 1'!H22&gt;O22,'Année 1'!G22&lt;=N22),ABS((O22+'Année 1'!G22)/(N22+O22)),ABS(('Année 1'!G22+'Année 1'!H22)/(N22+O22)))))))))</f>
        <v/>
      </c>
      <c r="J22" s="26" t="str">
        <f t="shared" si="0"/>
        <v/>
      </c>
      <c r="K22" s="58" t="str">
        <f>IF(D22="","",IF(OR(AND(E22&lt;&gt;0,F22&lt;&gt;0),AND((G22+H22)&lt;&gt;0,F22&lt;&gt;0),AND((G22+H22)&lt;&gt;0,E22&lt;&gt;0)),"Vous ne pouvez pas renseigner ces cases en même temps","")&amp;IF(SUM(E22:F22)=0,IF(OR(AND(G22&lt;&gt;0,H22=0),AND(H22&lt;&gt;0,G22=0)),"Vous devez renseigner une autre valeur",""),"")&amp;IF(COUNTIF(D$9:D22,D22)&gt;INDEX('Besoin culture'!$A$3:$B$9,MATCH(D22,culture,0),2),"L'exploitation ne cultive pas autant de parcelles de cette culture",""))</f>
        <v/>
      </c>
      <c r="L22" s="31" t="e">
        <f>IF(OR(C22="Luzerne",C22="Prairie temporaire"),INDEX('Besoin culture'!A$3:J$9,MATCH('Année 1'!D22,culture,0),7),INDEX('Besoin culture'!A$3:J$9,MATCH('Année 1'!D22,culture,0),3))</f>
        <v>#N/A</v>
      </c>
      <c r="M22" s="31" t="e">
        <f>IF(OR(C22="Luzerne",C22="Prairie temporaire"),INDEX('Besoin culture'!A$3:J$9,MATCH('Année 1'!D22,culture,0),8),INDEX('Besoin culture'!A$3:J$9,MATCH('Année 1'!D22,culture,0),4))</f>
        <v>#N/A</v>
      </c>
      <c r="N22" s="31" t="e">
        <f>IF(OR(C22="Luzerne",C22="Prairie temporaire"),INDEX('Besoin culture'!$A$3:J$9,MATCH('Année 1'!D22,culture,0),9),INDEX('Besoin culture'!A$3:J$9,MATCH('Année 1'!D22,culture,0),5))</f>
        <v>#N/A</v>
      </c>
      <c r="O22" s="31" t="e">
        <f>IF(OR(C22="Luzerne",C22="Prairie temporaire"),INDEX('Besoin culture'!A$3:J$9,MATCH('Année 1'!D22,culture,0),10),INDEX('Besoin culture'!A$3:J$9,MATCH('Année 1'!D22,culture,0),6))</f>
        <v>#N/A</v>
      </c>
    </row>
    <row r="23" spans="1:15">
      <c r="A23" s="40">
        <v>15</v>
      </c>
      <c r="B23" s="15">
        <v>1</v>
      </c>
      <c r="C23" s="65" t="s">
        <v>9</v>
      </c>
      <c r="D23" s="20"/>
      <c r="E23" s="20"/>
      <c r="F23" s="21"/>
      <c r="G23" s="22"/>
      <c r="H23" s="21"/>
      <c r="I23" s="49" t="str">
        <f>IF(D23="","",IF(L23+M23+N23+O23=0,1,IF(E23&lt;&gt;"",IF(E23&gt;=L23,1,ABS('Année 1'!E23/L23)),IF(F23&lt;&gt;"",IF(F23&gt;=M23,1,ABS('Année 1'!F23/M23)),IF((G23+H23)&lt;&gt;"",IF(AND('Année 1'!G23&gt;N23,'Année 1'!H23&lt;=O23),ABS((N23+'Année 1'!H23)/(N23+O23)),IF(AND('Année 1'!H23&gt;O23,'Année 1'!G23&lt;=N23),ABS((O23+'Année 1'!G23)/(N23+O23)),ABS(('Année 1'!G23+'Année 1'!H23)/(N23+O23)))))))))</f>
        <v/>
      </c>
      <c r="J23" s="26" t="str">
        <f t="shared" si="0"/>
        <v/>
      </c>
      <c r="K23" s="58" t="str">
        <f>IF(D23="","",IF(OR(AND(E23&lt;&gt;0,F23&lt;&gt;0),AND((G23+H23)&lt;&gt;0,F23&lt;&gt;0),AND((G23+H23)&lt;&gt;0,E23&lt;&gt;0)),"Vous ne pouvez pas renseigner ces cases en même temps","")&amp;IF(SUM(E23:F23)=0,IF(OR(AND(G23&lt;&gt;0,H23=0),AND(H23&lt;&gt;0,G23=0)),"Vous devez renseigner une autre valeur",""),"")&amp;IF(COUNTIF(D$9:D23,D23)&gt;INDEX('Besoin culture'!$A$3:$B$9,MATCH(D23,culture,0),2),"L'exploitation ne cultive pas autant de parcelles de cette culture",""))</f>
        <v/>
      </c>
      <c r="L23" s="31" t="e">
        <f>IF(OR(C23="Luzerne",C23="Prairie temporaire"),INDEX('Besoin culture'!A$3:J$9,MATCH('Année 1'!D23,culture,0),7),INDEX('Besoin culture'!A$3:J$9,MATCH('Année 1'!D23,culture,0),3))</f>
        <v>#N/A</v>
      </c>
      <c r="M23" s="31" t="e">
        <f>IF(OR(C23="Luzerne",C23="Prairie temporaire"),INDEX('Besoin culture'!A$3:J$9,MATCH('Année 1'!D23,culture,0),8),INDEX('Besoin culture'!A$3:J$9,MATCH('Année 1'!D23,culture,0),4))</f>
        <v>#N/A</v>
      </c>
      <c r="N23" s="31" t="e">
        <f>IF(OR(C23="Luzerne",C23="Prairie temporaire"),INDEX('Besoin culture'!$A$3:J$9,MATCH('Année 1'!D23,culture,0),9),INDEX('Besoin culture'!A$3:J$9,MATCH('Année 1'!D23,culture,0),5))</f>
        <v>#N/A</v>
      </c>
      <c r="O23" s="31" t="e">
        <f>IF(OR(C23="Luzerne",C23="Prairie temporaire"),INDEX('Besoin culture'!A$3:J$9,MATCH('Année 1'!D23,culture,0),10),INDEX('Besoin culture'!A$3:J$9,MATCH('Année 1'!D23,culture,0),6))</f>
        <v>#N/A</v>
      </c>
    </row>
    <row r="24" spans="1:15">
      <c r="A24" s="40">
        <v>16</v>
      </c>
      <c r="B24" s="15">
        <v>1</v>
      </c>
      <c r="C24" s="65" t="s">
        <v>9</v>
      </c>
      <c r="D24" s="20"/>
      <c r="E24" s="20"/>
      <c r="F24" s="21"/>
      <c r="G24" s="22"/>
      <c r="H24" s="21"/>
      <c r="I24" s="49" t="str">
        <f>IF(D24="","",IF(L24+M24+N24+O24=0,1,IF(E24&lt;&gt;"",IF(E24&gt;=L24,1,ABS('Année 1'!E24/L24)),IF(F24&lt;&gt;"",IF(F24&gt;=M24,1,ABS('Année 1'!F24/M24)),IF((G24+H24)&lt;&gt;"",IF(AND('Année 1'!G24&gt;N24,'Année 1'!H24&lt;=O24),ABS((N24+'Année 1'!H24)/(N24+O24)),IF(AND('Année 1'!H24&gt;O24,'Année 1'!G24&lt;=N24),ABS((O24+'Année 1'!G24)/(N24+O24)),ABS(('Année 1'!G24+'Année 1'!H24)/(N24+O24)))))))))</f>
        <v/>
      </c>
      <c r="J24" s="26" t="str">
        <f t="shared" si="0"/>
        <v/>
      </c>
      <c r="K24" s="58" t="str">
        <f>IF(D24="","",IF(OR(AND(E24&lt;&gt;0,F24&lt;&gt;0),AND((G24+H24)&lt;&gt;0,F24&lt;&gt;0),AND((G24+H24)&lt;&gt;0,E24&lt;&gt;0)),"Vous ne pouvez pas renseigner ces cases en même temps","")&amp;IF(SUM(E24:F24)=0,IF(OR(AND(G24&lt;&gt;0,H24=0),AND(H24&lt;&gt;0,G24=0)),"Vous devez renseigner une autre valeur",""),"")&amp;IF(COUNTIF(D$9:D24,D24)&gt;INDEX('Besoin culture'!$A$3:$B$9,MATCH(D24,culture,0),2),"L'exploitation ne cultive pas autant de parcelles de cette culture",""))</f>
        <v/>
      </c>
      <c r="L24" s="31" t="e">
        <f>IF(OR(C24="Luzerne",C24="Prairie temporaire"),INDEX('Besoin culture'!A$3:J$9,MATCH('Année 1'!D24,culture,0),7),INDEX('Besoin culture'!A$3:J$9,MATCH('Année 1'!D24,culture,0),3))</f>
        <v>#N/A</v>
      </c>
      <c r="M24" s="31" t="e">
        <f>IF(OR(C24="Luzerne",C24="Prairie temporaire"),INDEX('Besoin culture'!A$3:J$9,MATCH('Année 1'!D24,culture,0),8),INDEX('Besoin culture'!A$3:J$9,MATCH('Année 1'!D24,culture,0),4))</f>
        <v>#N/A</v>
      </c>
      <c r="N24" s="31" t="e">
        <f>IF(OR(C24="Luzerne",C24="Prairie temporaire"),INDEX('Besoin culture'!$A$3:J$9,MATCH('Année 1'!D24,culture,0),9),INDEX('Besoin culture'!A$3:J$9,MATCH('Année 1'!D24,culture,0),5))</f>
        <v>#N/A</v>
      </c>
      <c r="O24" s="31" t="e">
        <f>IF(OR(C24="Luzerne",C24="Prairie temporaire"),INDEX('Besoin culture'!A$3:J$9,MATCH('Année 1'!D24,culture,0),10),INDEX('Besoin culture'!A$3:J$9,MATCH('Année 1'!D24,culture,0),6))</f>
        <v>#N/A</v>
      </c>
    </row>
    <row r="25" spans="1:15">
      <c r="A25" s="40">
        <v>17</v>
      </c>
      <c r="B25" s="15">
        <v>2</v>
      </c>
      <c r="C25" s="65" t="s">
        <v>9</v>
      </c>
      <c r="D25" s="20"/>
      <c r="E25" s="20"/>
      <c r="F25" s="21"/>
      <c r="G25" s="22"/>
      <c r="H25" s="21"/>
      <c r="I25" s="49" t="str">
        <f>IF(D25="","",IF(L25+M25+N25+O25=0,1,IF(E25&lt;&gt;"",IF(E25&gt;=L25,1,ABS('Année 1'!E25/L25)),IF(F25&lt;&gt;"",IF(F25&gt;=M25,1,ABS('Année 1'!F25/M25)),IF((G25+H25)&lt;&gt;"",IF(AND('Année 1'!G25&gt;N25,'Année 1'!H25&lt;=O25),ABS((N25+'Année 1'!H25)/(N25+O25)),IF(AND('Année 1'!H25&gt;O25,'Année 1'!G25&lt;=N25),ABS((O25+'Année 1'!G25)/(N25+O25)),ABS(('Année 1'!G25+'Année 1'!H25)/(N25+O25)))))))))</f>
        <v/>
      </c>
      <c r="J25" s="26" t="str">
        <f t="shared" si="0"/>
        <v/>
      </c>
      <c r="K25" s="58" t="str">
        <f>IF(D25="","",IF(OR(AND(E25&lt;&gt;0,F25&lt;&gt;0),AND((G25+H25)&lt;&gt;0,F25&lt;&gt;0),AND((G25+H25)&lt;&gt;0,E25&lt;&gt;0)),"Vous ne pouvez pas renseigner ces cases en même temps","")&amp;IF(SUM(E25:F25)=0,IF(OR(AND(G25&lt;&gt;0,H25=0),AND(H25&lt;&gt;0,G25=0)),"Vous devez renseigner une autre valeur",""),"")&amp;IF(COUNTIF(D$9:D25,D25)&gt;INDEX('Besoin culture'!$A$3:$B$9,MATCH(D25,culture,0),2),"L'exploitation ne cultive pas autant de parcelles de cette culture",""))</f>
        <v/>
      </c>
      <c r="L25" s="31" t="e">
        <f>IF(OR(C25="Luzerne",C25="Prairie temporaire"),INDEX('Besoin culture'!A$3:J$9,MATCH('Année 1'!D25,culture,0),7),INDEX('Besoin culture'!A$3:J$9,MATCH('Année 1'!D25,culture,0),3))</f>
        <v>#N/A</v>
      </c>
      <c r="M25" s="31" t="e">
        <f>IF(OR(C25="Luzerne",C25="Prairie temporaire"),INDEX('Besoin culture'!A$3:J$9,MATCH('Année 1'!D25,culture,0),8),INDEX('Besoin culture'!A$3:J$9,MATCH('Année 1'!D25,culture,0),4))</f>
        <v>#N/A</v>
      </c>
      <c r="N25" s="31" t="e">
        <f>IF(OR(C25="Luzerne",C25="Prairie temporaire"),INDEX('Besoin culture'!$A$3:J$9,MATCH('Année 1'!D25,culture,0),9),INDEX('Besoin culture'!A$3:J$9,MATCH('Année 1'!D25,culture,0),5))</f>
        <v>#N/A</v>
      </c>
      <c r="O25" s="31" t="e">
        <f>IF(OR(C25="Luzerne",C25="Prairie temporaire"),INDEX('Besoin culture'!A$3:J$9,MATCH('Année 1'!D25,culture,0),10),INDEX('Besoin culture'!A$3:J$9,MATCH('Année 1'!D25,culture,0),6))</f>
        <v>#N/A</v>
      </c>
    </row>
    <row r="26" spans="1:15">
      <c r="A26" s="40">
        <v>18</v>
      </c>
      <c r="B26" s="15">
        <v>2</v>
      </c>
      <c r="C26" s="65" t="s">
        <v>9</v>
      </c>
      <c r="D26" s="20"/>
      <c r="E26" s="20"/>
      <c r="F26" s="21"/>
      <c r="G26" s="22"/>
      <c r="H26" s="21"/>
      <c r="I26" s="49" t="str">
        <f>IF(D26="","",IF(L26+M26+N26+O26=0,1,IF(E26&lt;&gt;"",IF(E26&gt;=L26,1,ABS('Année 1'!E26/L26)),IF(F26&lt;&gt;"",IF(F26&gt;=M26,1,ABS('Année 1'!F26/M26)),IF((G26+H26)&lt;&gt;"",IF(AND('Année 1'!G26&gt;N26,'Année 1'!H26&lt;=O26),ABS((N26+'Année 1'!H26)/(N26+O26)),IF(AND('Année 1'!H26&gt;O26,'Année 1'!G26&lt;=N26),ABS((O26+'Année 1'!G26)/(N26+O26)),ABS(('Année 1'!G26+'Année 1'!H26)/(N26+O26)))))))))</f>
        <v/>
      </c>
      <c r="J26" s="26" t="str">
        <f t="shared" si="0"/>
        <v/>
      </c>
      <c r="K26" s="58" t="str">
        <f>IF(D26="","",IF(OR(AND(E26&lt;&gt;0,F26&lt;&gt;0),AND((G26+H26)&lt;&gt;0,F26&lt;&gt;0),AND((G26+H26)&lt;&gt;0,E26&lt;&gt;0)),"Vous ne pouvez pas renseigner ces cases en même temps","")&amp;IF(SUM(E26:F26)=0,IF(OR(AND(G26&lt;&gt;0,H26=0),AND(H26&lt;&gt;0,G26=0)),"Vous devez renseigner une autre valeur",""),"")&amp;IF(COUNTIF(D$9:D26,D26)&gt;INDEX('Besoin culture'!$A$3:$B$9,MATCH(D26,culture,0),2),"L'exploitation ne cultive pas autant de parcelles de cette culture",""))</f>
        <v/>
      </c>
      <c r="L26" s="31" t="e">
        <f>IF(OR(C26="Luzerne",C26="Prairie temporaire"),INDEX('Besoin culture'!A$3:J$9,MATCH('Année 1'!D26,culture,0),7),INDEX('Besoin culture'!A$3:J$9,MATCH('Année 1'!D26,culture,0),3))</f>
        <v>#N/A</v>
      </c>
      <c r="M26" s="31" t="e">
        <f>IF(OR(C26="Luzerne",C26="Prairie temporaire"),INDEX('Besoin culture'!A$3:J$9,MATCH('Année 1'!D26,culture,0),8),INDEX('Besoin culture'!A$3:J$9,MATCH('Année 1'!D26,culture,0),4))</f>
        <v>#N/A</v>
      </c>
      <c r="N26" s="31" t="e">
        <f>IF(OR(C26="Luzerne",C26="Prairie temporaire"),INDEX('Besoin culture'!$A$3:J$9,MATCH('Année 1'!D26,culture,0),9),INDEX('Besoin culture'!A$3:J$9,MATCH('Année 1'!D26,culture,0),5))</f>
        <v>#N/A</v>
      </c>
      <c r="O26" s="31" t="e">
        <f>IF(OR(C26="Luzerne",C26="Prairie temporaire"),INDEX('Besoin culture'!A$3:J$9,MATCH('Année 1'!D26,culture,0),10),INDEX('Besoin culture'!A$3:J$9,MATCH('Année 1'!D26,culture,0),6))</f>
        <v>#N/A</v>
      </c>
    </row>
    <row r="27" spans="1:15">
      <c r="A27" s="40">
        <v>19</v>
      </c>
      <c r="B27" s="15">
        <v>3</v>
      </c>
      <c r="C27" s="65" t="s">
        <v>9</v>
      </c>
      <c r="D27" s="20"/>
      <c r="E27" s="20"/>
      <c r="F27" s="21"/>
      <c r="G27" s="22"/>
      <c r="H27" s="21"/>
      <c r="I27" s="49" t="str">
        <f>IF(D27="","",IF(L27+M27+N27+O27=0,1,IF(E27&lt;&gt;"",IF(E27&gt;=L27,1,ABS('Année 1'!E27/L27)),IF(F27&lt;&gt;"",IF(F27&gt;=M27,1,ABS('Année 1'!F27/M27)),IF((G27+H27)&lt;&gt;"",IF(AND('Année 1'!G27&gt;N27,'Année 1'!H27&lt;=O27),ABS((N27+'Année 1'!H27)/(N27+O27)),IF(AND('Année 1'!H27&gt;O27,'Année 1'!G27&lt;=N27),ABS((O27+'Année 1'!G27)/(N27+O27)),ABS(('Année 1'!G27+'Année 1'!H27)/(N27+O27)))))))))</f>
        <v/>
      </c>
      <c r="J27" s="26" t="str">
        <f t="shared" si="0"/>
        <v/>
      </c>
      <c r="K27" s="58" t="str">
        <f>IF(D27="","",IF(OR(AND(E27&lt;&gt;0,F27&lt;&gt;0),AND((G27+H27)&lt;&gt;0,F27&lt;&gt;0),AND((G27+H27)&lt;&gt;0,E27&lt;&gt;0)),"Vous ne pouvez pas renseigner ces cases en même temps","")&amp;IF(SUM(E27:F27)=0,IF(OR(AND(G27&lt;&gt;0,H27=0),AND(H27&lt;&gt;0,G27=0)),"Vous devez renseigner une autre valeur",""),"")&amp;IF(COUNTIF(D$9:D27,D27)&gt;INDEX('Besoin culture'!$A$3:$B$9,MATCH(D27,culture,0),2),"L'exploitation ne cultive pas autant de parcelles de cette culture",""))</f>
        <v/>
      </c>
      <c r="L27" s="31" t="e">
        <f>IF(OR(C27="Luzerne",C27="Prairie temporaire"),INDEX('Besoin culture'!A$3:J$9,MATCH('Année 1'!D27,culture,0),7),INDEX('Besoin culture'!A$3:J$9,MATCH('Année 1'!D27,culture,0),3))</f>
        <v>#N/A</v>
      </c>
      <c r="M27" s="31" t="e">
        <f>IF(OR(C27="Luzerne",C27="Prairie temporaire"),INDEX('Besoin culture'!A$3:J$9,MATCH('Année 1'!D27,culture,0),8),INDEX('Besoin culture'!A$3:J$9,MATCH('Année 1'!D27,culture,0),4))</f>
        <v>#N/A</v>
      </c>
      <c r="N27" s="31" t="e">
        <f>IF(OR(C27="Luzerne",C27="Prairie temporaire"),INDEX('Besoin culture'!$A$3:J$9,MATCH('Année 1'!D27,culture,0),9),INDEX('Besoin culture'!A$3:J$9,MATCH('Année 1'!D27,culture,0),5))</f>
        <v>#N/A</v>
      </c>
      <c r="O27" s="31" t="e">
        <f>IF(OR(C27="Luzerne",C27="Prairie temporaire"),INDEX('Besoin culture'!A$3:J$9,MATCH('Année 1'!D27,culture,0),10),INDEX('Besoin culture'!A$3:J$9,MATCH('Année 1'!D27,culture,0),6))</f>
        <v>#N/A</v>
      </c>
    </row>
    <row r="28" spans="1:15" ht="15.75" thickBot="1">
      <c r="A28" s="41">
        <v>20</v>
      </c>
      <c r="B28" s="16">
        <v>3</v>
      </c>
      <c r="C28" s="65" t="s">
        <v>8</v>
      </c>
      <c r="D28" s="20"/>
      <c r="E28" s="23"/>
      <c r="F28" s="24"/>
      <c r="G28" s="25"/>
      <c r="H28" s="24"/>
      <c r="I28" s="49" t="str">
        <f>IF(D28="","",IF(L28+M28+N28+O28=0,1,IF(E28&lt;&gt;"",IF(E28&gt;=L28,1,ABS('Année 1'!E28/L28)),IF(F28&lt;&gt;"",IF(F28&gt;=M28,1,ABS('Année 1'!F28/M28)),IF((G28+H28)&lt;&gt;"",IF(AND('Année 1'!G28&gt;N28,'Année 1'!H28&lt;=O28),ABS((N28+'Année 1'!H28)/(N28+O28)),IF(AND('Année 1'!H28&gt;O28,'Année 1'!G28&lt;=N28),ABS((O28+'Année 1'!G28)/(N28+O28)),ABS(('Année 1'!G28+'Année 1'!H28)/(N28+O28)))))))))</f>
        <v/>
      </c>
      <c r="J28" s="26" t="str">
        <f t="shared" si="0"/>
        <v/>
      </c>
      <c r="K28" s="58" t="str">
        <f>IF(D28="","",IF(OR(AND(E28&lt;&gt;0,F28&lt;&gt;0),AND((G28+H28)&lt;&gt;0,F28&lt;&gt;0),AND((G28+H28)&lt;&gt;0,E28&lt;&gt;0)),"Vous ne pouvez pas renseigner ces cases en même temps","")&amp;IF(SUM(E28:F28)=0,IF(OR(AND(G28&lt;&gt;0,H28=0),AND(H28&lt;&gt;0,G28=0)),"Vous devez renseigner une autre valeur",""),"")&amp;IF(COUNTIF(D$9:D28,D28)&gt;INDEX('Besoin culture'!$A$3:$B$9,MATCH(D28,culture,0),2),"L'exploitation ne cultive pas autant de parcelles de cette culture",""))</f>
        <v/>
      </c>
      <c r="L28" s="31" t="e">
        <f>IF(OR(C28="Luzerne",C28="Prairie temporaire"),INDEX('Besoin culture'!A$3:J$9,MATCH('Année 1'!D28,culture,0),7),INDEX('Besoin culture'!A$3:J$9,MATCH('Année 1'!D28,culture,0),3))</f>
        <v>#N/A</v>
      </c>
      <c r="M28" s="31" t="e">
        <f>IF(OR(C28="Luzerne",C28="Prairie temporaire"),INDEX('Besoin culture'!A$3:J$9,MATCH('Année 1'!D28,culture,0),8),INDEX('Besoin culture'!A$3:J$9,MATCH('Année 1'!D28,culture,0),4))</f>
        <v>#N/A</v>
      </c>
      <c r="N28" s="31" t="e">
        <f>IF(OR(C28="Luzerne",C28="Prairie temporaire"),INDEX('Besoin culture'!$A$3:J$9,MATCH('Année 1'!D28,culture,0),9),INDEX('Besoin culture'!A$3:J$9,MATCH('Année 1'!D28,culture,0),5))</f>
        <v>#N/A</v>
      </c>
      <c r="O28" s="31" t="e">
        <f>IF(OR(C28="Luzerne",C28="Prairie temporaire"),INDEX('Besoin culture'!A$3:J$9,MATCH('Année 1'!D28,culture,0),10),INDEX('Besoin culture'!A$3:J$9,MATCH('Année 1'!D28,culture,0),6))</f>
        <v>#N/A</v>
      </c>
    </row>
    <row r="29" spans="1:15" ht="15.75" thickBot="1">
      <c r="D29" s="42"/>
      <c r="I29" s="50" t="str">
        <f>IFERROR(AVERAGE(I9:I28),"")</f>
        <v/>
      </c>
      <c r="J29" s="27">
        <f>SUM(J9:J28)</f>
        <v>0</v>
      </c>
    </row>
    <row r="30" spans="1:15">
      <c r="D30" s="42"/>
      <c r="I30" s="56" t="s">
        <v>31</v>
      </c>
      <c r="J30" s="56" t="s">
        <v>30</v>
      </c>
    </row>
  </sheetData>
  <sheetProtection sheet="1" objects="1" scenarios="1"/>
  <mergeCells count="2">
    <mergeCell ref="D4:H4"/>
    <mergeCell ref="G7:H7"/>
  </mergeCells>
  <conditionalFormatting sqref="F9:H28">
    <cfRule type="expression" dxfId="28" priority="10">
      <formula>COUNTBLANK($E9)=0</formula>
    </cfRule>
  </conditionalFormatting>
  <conditionalFormatting sqref="E29:J29 E9:H28">
    <cfRule type="expression" dxfId="27" priority="9">
      <formula>$D$4="Vous n'avez plus d'effluents disponibles cette année !"</formula>
    </cfRule>
  </conditionalFormatting>
  <conditionalFormatting sqref="I9:I28">
    <cfRule type="expression" dxfId="26" priority="8">
      <formula>K9="Vous ne pouvez pas renseigner ces cases en même temps"</formula>
    </cfRule>
  </conditionalFormatting>
  <conditionalFormatting sqref="I9:J28">
    <cfRule type="expression" dxfId="25" priority="7">
      <formula>$D$4="Vous n'avez plus d'effluents disponibles cette année !"</formula>
    </cfRule>
  </conditionalFormatting>
  <conditionalFormatting sqref="A9:H9 A12:H12 A13:H13 A19:H19 A20:H20 A28:H28">
    <cfRule type="expression" dxfId="24" priority="1">
      <formula>$B$2="Torrents de pluie"</formula>
    </cfRule>
    <cfRule type="expression" dxfId="23" priority="6">
      <formula>$B$2="Torrents de pluie"</formula>
    </cfRule>
  </conditionalFormatting>
  <conditionalFormatting sqref="J9:J28">
    <cfRule type="expression" dxfId="22" priority="11">
      <formula>#REF!="Vous ne pouvez pas renseigner ces cases en même temps"</formula>
    </cfRule>
  </conditionalFormatting>
  <conditionalFormatting sqref="E9:E28 G9:H28">
    <cfRule type="expression" dxfId="21" priority="12">
      <formula>COUNTBLANK($F9)=0</formula>
    </cfRule>
  </conditionalFormatting>
  <conditionalFormatting sqref="E9:F28">
    <cfRule type="expression" dxfId="20" priority="13">
      <formula>COUNTBLANK($G9:$H9)=0</formula>
    </cfRule>
  </conditionalFormatting>
  <conditionalFormatting sqref="D9:D28">
    <cfRule type="expression" dxfId="19" priority="3">
      <formula>K9="L'exploitation ne cultive pas autant de parcelles de cette culture"</formula>
    </cfRule>
  </conditionalFormatting>
  <dataValidations count="3">
    <dataValidation type="list" errorStyle="warning" allowBlank="1" showInputMessage="1" showErrorMessage="1" error="Saisir un nombre entier, correspondant aux pions d'effluent ou de compost!" sqref="E9:H28" xr:uid="{D21F27EA-2AE8-40BF-8229-1B44DF7A2153}">
      <formula1>"0,1,2,3,4,5,6,7,8,9,10,11,12,13,14,15"</formula1>
    </dataValidation>
    <dataValidation type="list" allowBlank="1" showInputMessage="1" showErrorMessage="1" sqref="B2:B3" xr:uid="{A47F505A-B95A-4E09-88C6-31C83DF59BD1}">
      <formula1>"Année normale, Beau temps,Epidémie,Torrents de pluie,Vents violents"</formula1>
    </dataValidation>
    <dataValidation type="list" allowBlank="1" showInputMessage="1" showErrorMessage="1" sqref="D9:D28" xr:uid="{EE229647-2F4F-4040-8CEC-D6292B258D95}">
      <formula1>IF(C9="Blé tendre",Blé,IF(C9="Avoine",Avoine,IF(C9="Prairie permanente",pp,IF(C9="Prairie temporaire",pt,IF(C9="Méteil fourrage",Méteil_f,IF(C9="Méteil grain",Méteil_g,IF(C9="Luzerne",Luzerne,"")))))))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5687326E-1173-4343-9687-AD93D6E908E4}">
            <xm:f>COUNTIF(B$5:B$51,C9)&gt;VLOOKUP(C9,'Besoin culture'!$3:$9,2,FALSE)</xm:f>
            <x14:dxf>
              <fill>
                <patternFill>
                  <bgColor rgb="FFFF0000"/>
                </patternFill>
              </fill>
            </x14:dxf>
          </x14:cfRule>
          <xm:sqref>D9:D28 C9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6D51-D3F5-44C5-9559-32D72E2CB7DD}">
  <dimension ref="A1:O30"/>
  <sheetViews>
    <sheetView workbookViewId="0">
      <selection activeCell="B2" sqref="B2"/>
    </sheetView>
  </sheetViews>
  <sheetFormatPr baseColWidth="10" defaultRowHeight="15"/>
  <cols>
    <col min="1" max="1" width="12.42578125" style="31" customWidth="1"/>
    <col min="2" max="2" width="17" style="31" customWidth="1"/>
    <col min="3" max="3" width="19.5703125" style="42" customWidth="1"/>
    <col min="4" max="4" width="19.28515625" style="31" customWidth="1"/>
    <col min="5" max="5" width="10.140625" style="31" customWidth="1"/>
    <col min="6" max="6" width="9.42578125" style="31" customWidth="1"/>
    <col min="7" max="7" width="9.5703125" style="31" customWidth="1"/>
    <col min="8" max="8" width="12.5703125" style="31" customWidth="1"/>
    <col min="9" max="9" width="15.5703125" style="31" customWidth="1"/>
    <col min="10" max="10" width="24.42578125" style="31" customWidth="1"/>
    <col min="11" max="11" width="48.85546875" style="31" customWidth="1"/>
    <col min="12" max="15" width="0" style="31" hidden="1" customWidth="1"/>
    <col min="16" max="16384" width="11.42578125" style="31"/>
  </cols>
  <sheetData>
    <row r="1" spans="1:15" ht="15.75" thickBot="1">
      <c r="A1" s="32"/>
      <c r="B1" s="35"/>
      <c r="C1" s="36"/>
      <c r="D1" s="30"/>
      <c r="E1" s="30"/>
      <c r="F1" s="30"/>
      <c r="G1" s="30"/>
      <c r="H1" s="30"/>
      <c r="I1" s="30"/>
      <c r="J1" s="30"/>
      <c r="K1" s="30"/>
    </row>
    <row r="2" spans="1:15" ht="15.75" thickBot="1">
      <c r="A2" s="37" t="s">
        <v>19</v>
      </c>
      <c r="B2" s="33"/>
      <c r="C2" s="36"/>
      <c r="D2" s="30"/>
      <c r="E2" s="30"/>
      <c r="F2" s="30"/>
      <c r="G2" s="30"/>
      <c r="H2" s="30"/>
      <c r="I2" s="30"/>
      <c r="J2" s="30"/>
      <c r="K2" s="30"/>
    </row>
    <row r="3" spans="1:15" ht="15.75" thickBot="1">
      <c r="A3" s="38"/>
      <c r="B3" s="35"/>
      <c r="C3" s="36"/>
      <c r="D3" s="30"/>
      <c r="E3" s="30"/>
      <c r="F3" s="30"/>
      <c r="G3" s="30"/>
      <c r="H3" s="30"/>
      <c r="I3" s="30"/>
      <c r="J3" s="30"/>
      <c r="K3" s="30"/>
    </row>
    <row r="4" spans="1:15" ht="30.75" thickBot="1">
      <c r="A4" s="29" t="s">
        <v>17</v>
      </c>
      <c r="B4" s="34" t="str">
        <f>IF(B2="","Pioche une carte évènement",50+IF(B2="Année normale",0,IF(B2="Beau temps",-10,IF(B2="Epidémie",-20,IF(B2="Vents violents",10,0)))))</f>
        <v>Pioche une carte évènement</v>
      </c>
      <c r="C4" s="28" t="str">
        <f>IFERROR(IF(B4="","",B4-SUM(E9:E28)*2-SUM(F9:F28)-SUM(G9:G28)*2-SUM(H9:H28)),"")</f>
        <v/>
      </c>
      <c r="D4" s="89" t="str">
        <f>IF(C4&lt;0,"Vous n'avez plus d'effluents disponibles cette année !","")</f>
        <v/>
      </c>
      <c r="E4" s="90"/>
      <c r="F4" s="90"/>
      <c r="G4" s="90"/>
      <c r="H4" s="91"/>
      <c r="I4" s="48"/>
      <c r="J4" s="30"/>
      <c r="K4" s="30"/>
    </row>
    <row r="5" spans="1:15" ht="29.25" customHeight="1" thickBot="1">
      <c r="A5" s="32"/>
      <c r="B5" s="60" t="s">
        <v>20</v>
      </c>
      <c r="C5" s="61" t="s">
        <v>18</v>
      </c>
      <c r="D5" s="30"/>
      <c r="E5" s="30"/>
      <c r="F5" s="30"/>
      <c r="G5" s="30"/>
      <c r="H5" s="30"/>
      <c r="I5" s="30"/>
      <c r="J5" s="30"/>
      <c r="K5" s="30"/>
    </row>
    <row r="6" spans="1:15" s="30" customFormat="1">
      <c r="C6" s="32"/>
    </row>
    <row r="7" spans="1:15" ht="15.75" thickBot="1">
      <c r="A7" s="30"/>
      <c r="B7" s="30"/>
      <c r="D7" s="32"/>
      <c r="E7" s="30"/>
      <c r="F7" s="30"/>
      <c r="G7" s="92" t="s">
        <v>14</v>
      </c>
      <c r="H7" s="93"/>
      <c r="I7" s="30"/>
      <c r="J7" s="30"/>
      <c r="K7" s="30"/>
    </row>
    <row r="8" spans="1:15" s="55" customFormat="1" ht="33" customHeight="1">
      <c r="A8" s="51" t="s">
        <v>0</v>
      </c>
      <c r="B8" s="52" t="s">
        <v>1</v>
      </c>
      <c r="C8" s="52" t="s">
        <v>27</v>
      </c>
      <c r="D8" s="52" t="s">
        <v>26</v>
      </c>
      <c r="E8" s="52" t="s">
        <v>2</v>
      </c>
      <c r="F8" s="53" t="s">
        <v>3</v>
      </c>
      <c r="G8" s="51" t="s">
        <v>2</v>
      </c>
      <c r="H8" s="53" t="s">
        <v>4</v>
      </c>
      <c r="I8" s="54" t="s">
        <v>24</v>
      </c>
      <c r="J8" s="59" t="s">
        <v>25</v>
      </c>
      <c r="K8" s="57" t="s">
        <v>16</v>
      </c>
    </row>
    <row r="9" spans="1:15">
      <c r="A9" s="39">
        <v>1</v>
      </c>
      <c r="B9" s="14">
        <v>4</v>
      </c>
      <c r="C9" s="66" t="str">
        <f>IF('Année 1'!D9="","",'Année 1'!D9)</f>
        <v/>
      </c>
      <c r="D9" s="20"/>
      <c r="E9" s="17"/>
      <c r="F9" s="18"/>
      <c r="G9" s="19"/>
      <c r="H9" s="18"/>
      <c r="I9" s="49" t="str">
        <f>IF(D9="","",IF(L9+M9+N9+O9=0,1,IF(E9&lt;&gt;"",IF(E9&gt;=L9,1,ABS('Année 2'!E9/L9)),IF(F9&lt;&gt;"",IF(F9&gt;=M9,1,ABS('Année 2'!F9/M9)),IF((G9+H9)&lt;&gt;"",IF(AND('Année 2'!G9&gt;N9,'Année 2'!H9&lt;=O9),ABS((N9+'Année 2'!H9)/(N9+O9)),IF(AND('Année 2'!H9&gt;O9,'Année 2'!G9&lt;=N9),ABS((O9+'Année 2'!G9)/(N9+O9)),ABS(('Année 2'!G9+'Année 2'!H9)/(N9+O9)))))))))</f>
        <v/>
      </c>
      <c r="J9" s="26" t="str">
        <f>IF(D9="","",IF(SUM(E9:H9)="",0,E9*B9/2+F9*B9+G9*B9/2+H9*B9))</f>
        <v/>
      </c>
      <c r="K9" s="58" t="str">
        <f>IF(D9="","",IF(OR(AND(E9&lt;&gt;0,F9&lt;&gt;0),AND((G9+H9)&lt;&gt;0,F9&lt;&gt;0),AND((G9+H9)&lt;&gt;0,E9&lt;&gt;0)),"Vous ne pouvez pas renseigner ces cases en même temps","")&amp;IF(SUM(E9:F9)=0,IF(OR(AND(G9&lt;&gt;0,H9=0),AND(H9&lt;&gt;0,G9=0)),"Vous devez renseigner une autre valeur",""),"")&amp;IF(COUNTIF(D$9:D9,D9)&gt;INDEX('Besoin culture'!A$3:B$9,MATCH(D9,culture,0),2),"L'exploitation ne cultive pas autant de parcelles de cette culture",""))</f>
        <v/>
      </c>
      <c r="L9" s="31" t="e">
        <f>IF(OR(C9="Luzerne",C9="Prairie temporaire"),INDEX('Besoin culture'!A$3:J$9,MATCH('Année 2'!D9,culture,0),7),INDEX('Besoin culture'!A$3:J$9,MATCH('Année 2'!D9,culture,0),3))</f>
        <v>#N/A</v>
      </c>
      <c r="M9" s="31" t="e">
        <f>IF(OR(C9="Luzerne",C9="Prairie temporaire"),INDEX('Besoin culture'!A$3:J$9,MATCH('Année 2'!D9,culture,0),8),INDEX('Besoin culture'!A$3:J$9,MATCH('Année 2'!D9,culture,0),4))</f>
        <v>#N/A</v>
      </c>
      <c r="N9" s="31" t="e">
        <f>IF(OR(C9="Luzerne",C9="Prairie temporaire"),INDEX('Besoin culture'!$A$3:J$9,MATCH('Année 2'!D9,culture,0),9),INDEX('Besoin culture'!A$3:J$9,MATCH('Année 2'!D9,culture,0),5))</f>
        <v>#N/A</v>
      </c>
      <c r="O9" s="31" t="e">
        <f>IF(OR(C9="Luzerne",C9="Prairie temporaire"),INDEX('Besoin culture'!A$3:J$9,MATCH('Année 2'!D9,culture,0),10),INDEX('Besoin culture'!A$3:J$9,MATCH('Année 2'!D9,culture,0),6))</f>
        <v>#N/A</v>
      </c>
    </row>
    <row r="10" spans="1:15">
      <c r="A10" s="40">
        <v>2</v>
      </c>
      <c r="B10" s="15">
        <v>3</v>
      </c>
      <c r="C10" s="66" t="str">
        <f>IF('Année 1'!D10="","",'Année 1'!D10)</f>
        <v/>
      </c>
      <c r="D10" s="20"/>
      <c r="E10" s="20"/>
      <c r="F10" s="21"/>
      <c r="G10" s="22"/>
      <c r="H10" s="21"/>
      <c r="I10" s="49" t="str">
        <f>IF(D10="","",IF(L10+M10+N10+O10=0,1,IF(E10&lt;&gt;"",IF(E10&gt;=L10,1,ABS('Année 2'!E10/L10)),IF(F10&lt;&gt;"",IF(F10&gt;=M10,1,ABS('Année 2'!F10/M10)),IF((G10+H10)&lt;&gt;"",IF(AND('Année 2'!G10&gt;N10,'Année 2'!H10&lt;=O10),ABS((N10+'Année 2'!H10)/(N10+O10)),IF(AND('Année 2'!H10&gt;O10,'Année 2'!G10&lt;=N10),ABS((O10+'Année 2'!G10)/(N10+O10)),ABS(('Année 2'!G10+'Année 2'!H10)/(N10+O10)))))))))</f>
        <v/>
      </c>
      <c r="J10" s="26" t="str">
        <f t="shared" ref="J10:J28" si="0">IF(D10="","",IF(SUM(E10:H10)="",0,E10*B10/2+F10*B10+G10*B10/2+H10*B10))</f>
        <v/>
      </c>
      <c r="K10" s="58" t="str">
        <f>IF(D10="","",IF(OR(AND(E10&lt;&gt;0,F10&lt;&gt;0),AND((G10+H10)&lt;&gt;0,F10&lt;&gt;0),AND((G10+H10)&lt;&gt;0,E10&lt;&gt;0)),"Vous ne pouvez pas renseigner ces cases en même temps","")&amp;IF(SUM(E10:F10)=0,IF(OR(AND(G10&lt;&gt;0,H10=0),AND(H10&lt;&gt;0,G10=0)),"Vous devez renseigner une autre valeur",""),"")&amp;IF(COUNTIF(D$9:D10,D10)&gt;INDEX('Besoin culture'!A$3:B$9,MATCH(D10,culture,0),2),"L'exploitation ne cultive pas autant de parcelles de cette culture",""))</f>
        <v/>
      </c>
      <c r="L10" s="31" t="e">
        <f>IF(OR(C10="Luzerne",C10="Prairie temporaire"),INDEX('Besoin culture'!A$3:J$9,MATCH('Année 2'!D10,culture,0),7),INDEX('Besoin culture'!A$3:J$9,MATCH('Année 2'!D10,culture,0),3))</f>
        <v>#N/A</v>
      </c>
      <c r="M10" s="31" t="e">
        <f>IF(OR(C10="Luzerne",C10="Prairie temporaire"),INDEX('Besoin culture'!A$3:J$9,MATCH('Année 2'!D10,culture,0),8),INDEX('Besoin culture'!A$3:J$9,MATCH('Année 2'!D10,culture,0),4))</f>
        <v>#N/A</v>
      </c>
      <c r="N10" s="31" t="e">
        <f>IF(OR(C10="Luzerne",C10="Prairie temporaire"),INDEX('Besoin culture'!$A$3:J$9,MATCH('Année 2'!D10,culture,0),9),INDEX('Besoin culture'!A$3:J$9,MATCH('Année 2'!D10,culture,0),5))</f>
        <v>#N/A</v>
      </c>
      <c r="O10" s="31" t="e">
        <f>IF(OR(C10="Luzerne",C10="Prairie temporaire"),INDEX('Besoin culture'!A$3:J$9,MATCH('Année 2'!D10,culture,0),10),INDEX('Besoin culture'!A$3:J$9,MATCH('Année 2'!D10,culture,0),6))</f>
        <v>#N/A</v>
      </c>
    </row>
    <row r="11" spans="1:15">
      <c r="A11" s="40">
        <v>3</v>
      </c>
      <c r="B11" s="15">
        <v>3</v>
      </c>
      <c r="C11" s="66" t="str">
        <f>IF('Année 1'!D11="","",'Année 1'!D11)</f>
        <v/>
      </c>
      <c r="D11" s="20"/>
      <c r="E11" s="20"/>
      <c r="F11" s="21"/>
      <c r="G11" s="22"/>
      <c r="H11" s="21"/>
      <c r="I11" s="49" t="str">
        <f>IF(D11="","",IF(L11+M11+N11+O11=0,1,IF(E11&lt;&gt;"",IF(E11&gt;=L11,1,ABS('Année 2'!E11/L11)),IF(F11&lt;&gt;"",IF(F11&gt;=M11,1,ABS('Année 2'!F11/M11)),IF((G11+H11)&lt;&gt;"",IF(AND('Année 2'!G11&gt;N11,'Année 2'!H11&lt;=O11),ABS((N11+'Année 2'!H11)/(N11+O11)),IF(AND('Année 2'!H11&gt;O11,'Année 2'!G11&lt;=N11),ABS((O11+'Année 2'!G11)/(N11+O11)),ABS(('Année 2'!G11+'Année 2'!H11)/(N11+O11)))))))))</f>
        <v/>
      </c>
      <c r="J11" s="26" t="str">
        <f t="shared" si="0"/>
        <v/>
      </c>
      <c r="K11" s="58" t="str">
        <f>IF(D11="","",IF(OR(AND(E11&lt;&gt;0,F11&lt;&gt;0),AND((G11+H11)&lt;&gt;0,F11&lt;&gt;0),AND((G11+H11)&lt;&gt;0,E11&lt;&gt;0)),"Vous ne pouvez pas renseigner ces cases en même temps","")&amp;IF(SUM(E11:F11)=0,IF(OR(AND(G11&lt;&gt;0,H11=0),AND(H11&lt;&gt;0,G11=0)),"Vous devez renseigner une autre valeur",""),"")&amp;IF(COUNTIF(D$9:D11,D11)&gt;INDEX('Besoin culture'!A$3:B$9,MATCH(D11,culture,0),2),"L'exploitation ne cultive pas autant de parcelles de cette culture",""))</f>
        <v/>
      </c>
      <c r="L11" s="31" t="e">
        <f>IF(OR(C11="Luzerne",C11="Prairie temporaire"),INDEX('Besoin culture'!A$3:J$9,MATCH('Année 2'!D11,culture,0),7),INDEX('Besoin culture'!A$3:J$9,MATCH('Année 2'!D11,culture,0),3))</f>
        <v>#N/A</v>
      </c>
      <c r="M11" s="31" t="e">
        <f>IF(OR(C11="Luzerne",C11="Prairie temporaire"),INDEX('Besoin culture'!A$3:J$9,MATCH('Année 2'!D11,culture,0),8),INDEX('Besoin culture'!A$3:J$9,MATCH('Année 2'!D11,culture,0),4))</f>
        <v>#N/A</v>
      </c>
      <c r="N11" s="31" t="e">
        <f>IF(OR(C11="Luzerne",C11="Prairie temporaire"),INDEX('Besoin culture'!$A$3:J$9,MATCH('Année 2'!D11,culture,0),9),INDEX('Besoin culture'!A$3:J$9,MATCH('Année 2'!D11,culture,0),5))</f>
        <v>#N/A</v>
      </c>
      <c r="O11" s="31" t="e">
        <f>IF(OR(C11="Luzerne",C11="Prairie temporaire"),INDEX('Besoin culture'!A$3:J$9,MATCH('Année 2'!D11,culture,0),10),INDEX('Besoin culture'!A$3:J$9,MATCH('Année 2'!D11,culture,0),6))</f>
        <v>#N/A</v>
      </c>
    </row>
    <row r="12" spans="1:15">
      <c r="A12" s="40">
        <v>4</v>
      </c>
      <c r="B12" s="15">
        <v>4</v>
      </c>
      <c r="C12" s="66" t="str">
        <f>IF('Année 1'!D12="","",'Année 1'!D12)</f>
        <v/>
      </c>
      <c r="D12" s="20"/>
      <c r="E12" s="20"/>
      <c r="F12" s="21"/>
      <c r="G12" s="22"/>
      <c r="H12" s="21"/>
      <c r="I12" s="49" t="str">
        <f>IF(D12="","",IF(L12+M12+N12+O12=0,1,IF(E12&lt;&gt;"",IF(E12&gt;=L12,1,ABS('Année 2'!E12/L12)),IF(F12&lt;&gt;"",IF(F12&gt;=M12,1,ABS('Année 2'!F12/M12)),IF((G12+H12)&lt;&gt;"",IF(AND('Année 2'!G12&gt;N12,'Année 2'!H12&lt;=O12),ABS((N12+'Année 2'!H12)/(N12+O12)),IF(AND('Année 2'!H12&gt;O12,'Année 2'!G12&lt;=N12),ABS((O12+'Année 2'!G12)/(N12+O12)),ABS(('Année 2'!G12+'Année 2'!H12)/(N12+O12)))))))))</f>
        <v/>
      </c>
      <c r="J12" s="26" t="str">
        <f t="shared" si="0"/>
        <v/>
      </c>
      <c r="K12" s="58" t="str">
        <f>IF(D12="","",IF(OR(AND(E12&lt;&gt;0,F12&lt;&gt;0),AND((G12+H12)&lt;&gt;0,F12&lt;&gt;0),AND((G12+H12)&lt;&gt;0,E12&lt;&gt;0)),"Vous ne pouvez pas renseigner ces cases en même temps","")&amp;IF(SUM(E12:F12)=0,IF(OR(AND(G12&lt;&gt;0,H12=0),AND(H12&lt;&gt;0,G12=0)),"Vous devez renseigner une autre valeur",""),"")&amp;IF(COUNTIF(D$9:D12,D12)&gt;INDEX('Besoin culture'!A$3:B$9,MATCH(D12,culture,0),2),"L'exploitation ne cultive pas autant de parcelles de cette culture",""))</f>
        <v/>
      </c>
      <c r="L12" s="31" t="e">
        <f>IF(OR(C12="Luzerne",C12="Prairie temporaire"),INDEX('Besoin culture'!A$3:J$9,MATCH('Année 2'!D12,culture,0),7),INDEX('Besoin culture'!A$3:J$9,MATCH('Année 2'!D12,culture,0),3))</f>
        <v>#N/A</v>
      </c>
      <c r="M12" s="31" t="e">
        <f>IF(OR(C12="Luzerne",C12="Prairie temporaire"),INDEX('Besoin culture'!A$3:J$9,MATCH('Année 2'!D12,culture,0),8),INDEX('Besoin culture'!A$3:J$9,MATCH('Année 2'!D12,culture,0),4))</f>
        <v>#N/A</v>
      </c>
      <c r="N12" s="31" t="e">
        <f>IF(OR(C12="Luzerne",C12="Prairie temporaire"),INDEX('Besoin culture'!$A$3:J$9,MATCH('Année 2'!D12,culture,0),9),INDEX('Besoin culture'!A$3:J$9,MATCH('Année 2'!D12,culture,0),5))</f>
        <v>#N/A</v>
      </c>
      <c r="O12" s="31" t="e">
        <f>IF(OR(C12="Luzerne",C12="Prairie temporaire"),INDEX('Besoin culture'!A$3:J$9,MATCH('Année 2'!D12,culture,0),10),INDEX('Besoin culture'!A$3:J$9,MATCH('Année 2'!D12,culture,0),6))</f>
        <v>#N/A</v>
      </c>
    </row>
    <row r="13" spans="1:15">
      <c r="A13" s="40">
        <v>5</v>
      </c>
      <c r="B13" s="15">
        <v>4</v>
      </c>
      <c r="C13" s="66" t="str">
        <f>IF('Année 1'!D13="","",'Année 1'!D13)</f>
        <v/>
      </c>
      <c r="D13" s="20"/>
      <c r="E13" s="20"/>
      <c r="F13" s="21"/>
      <c r="G13" s="22"/>
      <c r="H13" s="21"/>
      <c r="I13" s="49" t="str">
        <f>IF(D13="","",IF(L13+M13+N13+O13=0,1,IF(E13&lt;&gt;"",IF(E13&gt;=L13,1,ABS('Année 2'!E13/L13)),IF(F13&lt;&gt;"",IF(F13&gt;=M13,1,ABS('Année 2'!F13/M13)),IF((G13+H13)&lt;&gt;"",IF(AND('Année 2'!G13&gt;N13,'Année 2'!H13&lt;=O13),ABS((N13+'Année 2'!H13)/(N13+O13)),IF(AND('Année 2'!H13&gt;O13,'Année 2'!G13&lt;=N13),ABS((O13+'Année 2'!G13)/(N13+O13)),ABS(('Année 2'!G13+'Année 2'!H13)/(N13+O13)))))))))</f>
        <v/>
      </c>
      <c r="J13" s="26" t="str">
        <f t="shared" si="0"/>
        <v/>
      </c>
      <c r="K13" s="58" t="str">
        <f>IF(D13="","",IF(OR(AND(E13&lt;&gt;0,F13&lt;&gt;0),AND((G13+H13)&lt;&gt;0,F13&lt;&gt;0),AND((G13+H13)&lt;&gt;0,E13&lt;&gt;0)),"Vous ne pouvez pas renseigner ces cases en même temps","")&amp;IF(SUM(E13:F13)=0,IF(OR(AND(G13&lt;&gt;0,H13=0),AND(H13&lt;&gt;0,G13=0)),"Vous devez renseigner une autre valeur",""),"")&amp;IF(COUNTIF(D$9:D13,D13)&gt;INDEX('Besoin culture'!A$3:B$9,MATCH(D13,culture,0),2),"L'exploitation ne cultive pas autant de parcelles de cette culture",""))</f>
        <v/>
      </c>
      <c r="L13" s="31" t="e">
        <f>IF(OR(C13="Luzerne",C13="Prairie temporaire"),INDEX('Besoin culture'!A$3:J$9,MATCH('Année 2'!D13,culture,0),7),INDEX('Besoin culture'!A$3:J$9,MATCH('Année 2'!D13,culture,0),3))</f>
        <v>#N/A</v>
      </c>
      <c r="M13" s="31" t="e">
        <f>IF(OR(C13="Luzerne",C13="Prairie temporaire"),INDEX('Besoin culture'!A$3:J$9,MATCH('Année 2'!D13,culture,0),8),INDEX('Besoin culture'!A$3:J$9,MATCH('Année 2'!D13,culture,0),4))</f>
        <v>#N/A</v>
      </c>
      <c r="N13" s="31" t="e">
        <f>IF(OR(C13="Luzerne",C13="Prairie temporaire"),INDEX('Besoin culture'!$A$3:J$9,MATCH('Année 2'!D13,culture,0),9),INDEX('Besoin culture'!A$3:J$9,MATCH('Année 2'!D13,culture,0),5))</f>
        <v>#N/A</v>
      </c>
      <c r="O13" s="31" t="e">
        <f>IF(OR(C13="Luzerne",C13="Prairie temporaire"),INDEX('Besoin culture'!A$3:J$9,MATCH('Année 2'!D13,culture,0),10),INDEX('Besoin culture'!A$3:J$9,MATCH('Année 2'!D13,culture,0),6))</f>
        <v>#N/A</v>
      </c>
    </row>
    <row r="14" spans="1:15">
      <c r="A14" s="40">
        <v>6</v>
      </c>
      <c r="B14" s="15">
        <v>3</v>
      </c>
      <c r="C14" s="66" t="str">
        <f>IF('Année 1'!D14="","",'Année 1'!D14)</f>
        <v/>
      </c>
      <c r="D14" s="20"/>
      <c r="E14" s="20"/>
      <c r="F14" s="21"/>
      <c r="G14" s="22"/>
      <c r="H14" s="21"/>
      <c r="I14" s="49" t="str">
        <f>IF(D14="","",IF(L14+M14+N14+O14=0,1,IF(E14&lt;&gt;"",IF(E14&gt;=L14,1,ABS('Année 2'!E14/L14)),IF(F14&lt;&gt;"",IF(F14&gt;=M14,1,ABS('Année 2'!F14/M14)),IF((G14+H14)&lt;&gt;"",IF(AND('Année 2'!G14&gt;N14,'Année 2'!H14&lt;=O14),ABS((N14+'Année 2'!H14)/(N14+O14)),IF(AND('Année 2'!H14&gt;O14,'Année 2'!G14&lt;=N14),ABS((O14+'Année 2'!G14)/(N14+O14)),ABS(('Année 2'!G14+'Année 2'!H14)/(N14+O14)))))))))</f>
        <v/>
      </c>
      <c r="J14" s="26" t="str">
        <f t="shared" si="0"/>
        <v/>
      </c>
      <c r="K14" s="58" t="str">
        <f>IF(D14="","",IF(OR(AND(E14&lt;&gt;0,F14&lt;&gt;0),AND((G14+H14)&lt;&gt;0,F14&lt;&gt;0),AND((G14+H14)&lt;&gt;0,E14&lt;&gt;0)),"Vous ne pouvez pas renseigner ces cases en même temps","")&amp;IF(SUM(E14:F14)=0,IF(OR(AND(G14&lt;&gt;0,H14=0),AND(H14&lt;&gt;0,G14=0)),"Vous devez renseigner une autre valeur",""),"")&amp;IF(COUNTIF(D$9:D14,D14)&gt;INDEX('Besoin culture'!A$3:B$9,MATCH(D14,culture,0),2),"L'exploitation ne cultive pas autant de parcelles de cette culture",""))</f>
        <v/>
      </c>
      <c r="L14" s="31" t="e">
        <f>IF(OR(C14="Luzerne",C14="Prairie temporaire"),INDEX('Besoin culture'!A$3:J$9,MATCH('Année 2'!D14,culture,0),7),INDEX('Besoin culture'!A$3:J$9,MATCH('Année 2'!D14,culture,0),3))</f>
        <v>#N/A</v>
      </c>
      <c r="M14" s="31" t="e">
        <f>IF(OR(C14="Luzerne",C14="Prairie temporaire"),INDEX('Besoin culture'!A$3:J$9,MATCH('Année 2'!D14,culture,0),8),INDEX('Besoin culture'!A$3:J$9,MATCH('Année 2'!D14,culture,0),4))</f>
        <v>#N/A</v>
      </c>
      <c r="N14" s="31" t="e">
        <f>IF(OR(C14="Luzerne",C14="Prairie temporaire"),INDEX('Besoin culture'!$A$3:J$9,MATCH('Année 2'!D14,culture,0),9),INDEX('Besoin culture'!A$3:J$9,MATCH('Année 2'!D14,culture,0),5))</f>
        <v>#N/A</v>
      </c>
      <c r="O14" s="31" t="e">
        <f>IF(OR(C14="Luzerne",C14="Prairie temporaire"),INDEX('Besoin culture'!A$3:J$9,MATCH('Année 2'!D14,culture,0),10),INDEX('Besoin culture'!A$3:J$9,MATCH('Année 2'!D14,culture,0),6))</f>
        <v>#N/A</v>
      </c>
    </row>
    <row r="15" spans="1:15">
      <c r="A15" s="40">
        <v>7</v>
      </c>
      <c r="B15" s="15">
        <v>2</v>
      </c>
      <c r="C15" s="66" t="str">
        <f>IF('Année 1'!D15="","",'Année 1'!D15)</f>
        <v/>
      </c>
      <c r="D15" s="20"/>
      <c r="E15" s="20"/>
      <c r="F15" s="21"/>
      <c r="G15" s="22"/>
      <c r="H15" s="21"/>
      <c r="I15" s="49" t="str">
        <f>IF(D15="","",IF(L15+M15+N15+O15=0,1,IF(E15&lt;&gt;"",IF(E15&gt;=L15,1,ABS('Année 2'!E15/L15)),IF(F15&lt;&gt;"",IF(F15&gt;=M15,1,ABS('Année 2'!F15/M15)),IF((G15+H15)&lt;&gt;"",IF(AND('Année 2'!G15&gt;N15,'Année 2'!H15&lt;=O15),ABS((N15+'Année 2'!H15)/(N15+O15)),IF(AND('Année 2'!H15&gt;O15,'Année 2'!G15&lt;=N15),ABS((O15+'Année 2'!G15)/(N15+O15)),ABS(('Année 2'!G15+'Année 2'!H15)/(N15+O15)))))))))</f>
        <v/>
      </c>
      <c r="J15" s="26" t="str">
        <f t="shared" si="0"/>
        <v/>
      </c>
      <c r="K15" s="58" t="str">
        <f>IF(D15="","",IF(OR(AND(E15&lt;&gt;0,F15&lt;&gt;0),AND((G15+H15)&lt;&gt;0,F15&lt;&gt;0),AND((G15+H15)&lt;&gt;0,E15&lt;&gt;0)),"Vous ne pouvez pas renseigner ces cases en même temps","")&amp;IF(SUM(E15:F15)=0,IF(OR(AND(G15&lt;&gt;0,H15=0),AND(H15&lt;&gt;0,G15=0)),"Vous devez renseigner une autre valeur",""),"")&amp;IF(COUNTIF(D$9:D15,D15)&gt;INDEX('Besoin culture'!A$3:B$9,MATCH(D15,culture,0),2),"L'exploitation ne cultive pas autant de parcelles de cette culture",""))</f>
        <v/>
      </c>
      <c r="L15" s="31" t="e">
        <f>IF(OR(C15="Luzerne",C15="Prairie temporaire"),INDEX('Besoin culture'!A$3:J$9,MATCH('Année 2'!D15,culture,0),7),INDEX('Besoin culture'!A$3:J$9,MATCH('Année 2'!D15,culture,0),3))</f>
        <v>#N/A</v>
      </c>
      <c r="M15" s="31" t="e">
        <f>IF(OR(C15="Luzerne",C15="Prairie temporaire"),INDEX('Besoin culture'!A$3:J$9,MATCH('Année 2'!D15,culture,0),8),INDEX('Besoin culture'!A$3:J$9,MATCH('Année 2'!D15,culture,0),4))</f>
        <v>#N/A</v>
      </c>
      <c r="N15" s="31" t="e">
        <f>IF(OR(C15="Luzerne",C15="Prairie temporaire"),INDEX('Besoin culture'!$A$3:J$9,MATCH('Année 2'!D15,culture,0),9),INDEX('Besoin culture'!A$3:J$9,MATCH('Année 2'!D15,culture,0),5))</f>
        <v>#N/A</v>
      </c>
      <c r="O15" s="31" t="e">
        <f>IF(OR(C15="Luzerne",C15="Prairie temporaire"),INDEX('Besoin culture'!A$3:J$9,MATCH('Année 2'!D15,culture,0),10),INDEX('Besoin culture'!A$3:J$9,MATCH('Année 2'!D15,culture,0),6))</f>
        <v>#N/A</v>
      </c>
    </row>
    <row r="16" spans="1:15">
      <c r="A16" s="40">
        <v>8</v>
      </c>
      <c r="B16" s="15">
        <v>1</v>
      </c>
      <c r="C16" s="66" t="str">
        <f>IF('Année 1'!D16="","",'Année 1'!D16)</f>
        <v/>
      </c>
      <c r="D16" s="20"/>
      <c r="E16" s="20"/>
      <c r="F16" s="21"/>
      <c r="G16" s="22"/>
      <c r="H16" s="21"/>
      <c r="I16" s="49" t="str">
        <f>IF(D16="","",IF(L16+M16+N16+O16=0,1,IF(E16&lt;&gt;"",IF(E16&gt;=L16,1,ABS('Année 2'!E16/L16)),IF(F16&lt;&gt;"",IF(F16&gt;=M16,1,ABS('Année 2'!F16/M16)),IF((G16+H16)&lt;&gt;"",IF(AND('Année 2'!G16&gt;N16,'Année 2'!H16&lt;=O16),ABS((N16+'Année 2'!H16)/(N16+O16)),IF(AND('Année 2'!H16&gt;O16,'Année 2'!G16&lt;=N16),ABS((O16+'Année 2'!G16)/(N16+O16)),ABS(('Année 2'!G16+'Année 2'!H16)/(N16+O16)))))))))</f>
        <v/>
      </c>
      <c r="J16" s="26" t="str">
        <f t="shared" si="0"/>
        <v/>
      </c>
      <c r="K16" s="58" t="str">
        <f>IF(D16="","",IF(OR(AND(E16&lt;&gt;0,F16&lt;&gt;0),AND((G16+H16)&lt;&gt;0,F16&lt;&gt;0),AND((G16+H16)&lt;&gt;0,E16&lt;&gt;0)),"Vous ne pouvez pas renseigner ces cases en même temps","")&amp;IF(SUM(E16:F16)=0,IF(OR(AND(G16&lt;&gt;0,H16=0),AND(H16&lt;&gt;0,G16=0)),"Vous devez renseigner une autre valeur",""),"")&amp;IF(COUNTIF(D$9:D16,D16)&gt;INDEX('Besoin culture'!A$3:B$9,MATCH(D16,culture,0),2),"L'exploitation ne cultive pas autant de parcelles de cette culture",""))</f>
        <v/>
      </c>
      <c r="L16" s="31" t="e">
        <f>IF(OR(C16="Luzerne",C16="Prairie temporaire"),INDEX('Besoin culture'!A$3:J$9,MATCH('Année 2'!D16,culture,0),7),INDEX('Besoin culture'!A$3:J$9,MATCH('Année 2'!D16,culture,0),3))</f>
        <v>#N/A</v>
      </c>
      <c r="M16" s="31" t="e">
        <f>IF(OR(C16="Luzerne",C16="Prairie temporaire"),INDEX('Besoin culture'!A$3:J$9,MATCH('Année 2'!D16,culture,0),8),INDEX('Besoin culture'!A$3:J$9,MATCH('Année 2'!D16,culture,0),4))</f>
        <v>#N/A</v>
      </c>
      <c r="N16" s="31" t="e">
        <f>IF(OR(C16="Luzerne",C16="Prairie temporaire"),INDEX('Besoin culture'!$A$3:J$9,MATCH('Année 2'!D16,culture,0),9),INDEX('Besoin culture'!A$3:J$9,MATCH('Année 2'!D16,culture,0),5))</f>
        <v>#N/A</v>
      </c>
      <c r="O16" s="31" t="e">
        <f>IF(OR(C16="Luzerne",C16="Prairie temporaire"),INDEX('Besoin culture'!A$3:J$9,MATCH('Année 2'!D16,culture,0),10),INDEX('Besoin culture'!A$3:J$9,MATCH('Année 2'!D16,culture,0),6))</f>
        <v>#N/A</v>
      </c>
    </row>
    <row r="17" spans="1:15">
      <c r="A17" s="40">
        <v>9</v>
      </c>
      <c r="B17" s="15">
        <v>2</v>
      </c>
      <c r="C17" s="66" t="str">
        <f>IF('Année 1'!D17="","",'Année 1'!D17)</f>
        <v/>
      </c>
      <c r="D17" s="20"/>
      <c r="E17" s="20"/>
      <c r="F17" s="21"/>
      <c r="G17" s="22"/>
      <c r="H17" s="21"/>
      <c r="I17" s="49" t="str">
        <f>IF(D17="","",IF(L17+M17+N17+O17=0,1,IF(E17&lt;&gt;"",IF(E17&gt;=L17,1,ABS('Année 2'!E17/L17)),IF(F17&lt;&gt;"",IF(F17&gt;=M17,1,ABS('Année 2'!F17/M17)),IF((G17+H17)&lt;&gt;"",IF(AND('Année 2'!G17&gt;N17,'Année 2'!H17&lt;=O17),ABS((N17+'Année 2'!H17)/(N17+O17)),IF(AND('Année 2'!H17&gt;O17,'Année 2'!G17&lt;=N17),ABS((O17+'Année 2'!G17)/(N17+O17)),ABS(('Année 2'!G17+'Année 2'!H17)/(N17+O17)))))))))</f>
        <v/>
      </c>
      <c r="J17" s="26" t="str">
        <f t="shared" si="0"/>
        <v/>
      </c>
      <c r="K17" s="58" t="str">
        <f>IF(D17="","",IF(OR(AND(E17&lt;&gt;0,F17&lt;&gt;0),AND((G17+H17)&lt;&gt;0,F17&lt;&gt;0),AND((G17+H17)&lt;&gt;0,E17&lt;&gt;0)),"Vous ne pouvez pas renseigner ces cases en même temps","")&amp;IF(SUM(E17:F17)=0,IF(OR(AND(G17&lt;&gt;0,H17=0),AND(H17&lt;&gt;0,G17=0)),"Vous devez renseigner une autre valeur",""),"")&amp;IF(COUNTIF(D$9:D17,D17)&gt;INDEX('Besoin culture'!A$3:B$9,MATCH(D17,culture,0),2),"L'exploitation ne cultive pas autant de parcelles de cette culture",""))</f>
        <v/>
      </c>
      <c r="L17" s="31" t="e">
        <f>IF(OR(C17="Luzerne",C17="Prairie temporaire"),INDEX('Besoin culture'!A$3:J$9,MATCH('Année 2'!D17,culture,0),7),INDEX('Besoin culture'!A$3:J$9,MATCH('Année 2'!D17,culture,0),3))</f>
        <v>#N/A</v>
      </c>
      <c r="M17" s="31" t="e">
        <f>IF(OR(C17="Luzerne",C17="Prairie temporaire"),INDEX('Besoin culture'!A$3:J$9,MATCH('Année 2'!D17,culture,0),8),INDEX('Besoin culture'!A$3:J$9,MATCH('Année 2'!D17,culture,0),4))</f>
        <v>#N/A</v>
      </c>
      <c r="N17" s="31" t="e">
        <f>IF(OR(C17="Luzerne",C17="Prairie temporaire"),INDEX('Besoin culture'!$A$3:J$9,MATCH('Année 2'!D17,culture,0),9),INDEX('Besoin culture'!A$3:J$9,MATCH('Année 2'!D17,culture,0),5))</f>
        <v>#N/A</v>
      </c>
      <c r="O17" s="31" t="e">
        <f>IF(OR(C17="Luzerne",C17="Prairie temporaire"),INDEX('Besoin culture'!A$3:J$9,MATCH('Année 2'!D17,culture,0),10),INDEX('Besoin culture'!A$3:J$9,MATCH('Année 2'!D17,culture,0),6))</f>
        <v>#N/A</v>
      </c>
    </row>
    <row r="18" spans="1:15">
      <c r="A18" s="40">
        <v>10</v>
      </c>
      <c r="B18" s="15">
        <v>2</v>
      </c>
      <c r="C18" s="66" t="str">
        <f>IF('Année 1'!D18="","",'Année 1'!D18)</f>
        <v/>
      </c>
      <c r="D18" s="20"/>
      <c r="E18" s="20"/>
      <c r="F18" s="21"/>
      <c r="G18" s="22"/>
      <c r="H18" s="21"/>
      <c r="I18" s="49" t="str">
        <f>IF(D18="","",IF(L18+M18+N18+O18=0,1,IF(E18&lt;&gt;"",IF(E18&gt;=L18,1,ABS('Année 2'!E18/L18)),IF(F18&lt;&gt;"",IF(F18&gt;=M18,1,ABS('Année 2'!F18/M18)),IF((G18+H18)&lt;&gt;"",IF(AND('Année 2'!G18&gt;N18,'Année 2'!H18&lt;=O18),ABS((N18+'Année 2'!H18)/(N18+O18)),IF(AND('Année 2'!H18&gt;O18,'Année 2'!G18&lt;=N18),ABS((O18+'Année 2'!G18)/(N18+O18)),ABS(('Année 2'!G18+'Année 2'!H18)/(N18+O18)))))))))</f>
        <v/>
      </c>
      <c r="J18" s="26" t="str">
        <f t="shared" si="0"/>
        <v/>
      </c>
      <c r="K18" s="58" t="str">
        <f>IF(D18="","",IF(OR(AND(E18&lt;&gt;0,F18&lt;&gt;0),AND((G18+H18)&lt;&gt;0,F18&lt;&gt;0),AND((G18+H18)&lt;&gt;0,E18&lt;&gt;0)),"Vous ne pouvez pas renseigner ces cases en même temps","")&amp;IF(SUM(E18:F18)=0,IF(OR(AND(G18&lt;&gt;0,H18=0),AND(H18&lt;&gt;0,G18=0)),"Vous devez renseigner une autre valeur",""),"")&amp;IF(COUNTIF(D$9:D18,D18)&gt;INDEX('Besoin culture'!A$3:B$9,MATCH(D18,culture,0),2),"L'exploitation ne cultive pas autant de parcelles de cette culture",""))</f>
        <v/>
      </c>
      <c r="L18" s="31" t="e">
        <f>IF(OR(C18="Luzerne",C18="Prairie temporaire"),INDEX('Besoin culture'!A$3:J$9,MATCH('Année 2'!D18,culture,0),7),INDEX('Besoin culture'!A$3:J$9,MATCH('Année 2'!D18,culture,0),3))</f>
        <v>#N/A</v>
      </c>
      <c r="M18" s="31" t="e">
        <f>IF(OR(C18="Luzerne",C18="Prairie temporaire"),INDEX('Besoin culture'!A$3:J$9,MATCH('Année 2'!D18,culture,0),8),INDEX('Besoin culture'!A$3:J$9,MATCH('Année 2'!D18,culture,0),4))</f>
        <v>#N/A</v>
      </c>
      <c r="N18" s="31" t="e">
        <f>IF(OR(C18="Luzerne",C18="Prairie temporaire"),INDEX('Besoin culture'!$A$3:J$9,MATCH('Année 2'!D18,culture,0),9),INDEX('Besoin culture'!A$3:J$9,MATCH('Année 2'!D18,culture,0),5))</f>
        <v>#N/A</v>
      </c>
      <c r="O18" s="31" t="e">
        <f>IF(OR(C18="Luzerne",C18="Prairie temporaire"),INDEX('Besoin culture'!A$3:J$9,MATCH('Année 2'!D18,culture,0),10),INDEX('Besoin culture'!A$3:J$9,MATCH('Année 2'!D18,culture,0),6))</f>
        <v>#N/A</v>
      </c>
    </row>
    <row r="19" spans="1:15">
      <c r="A19" s="40">
        <v>11</v>
      </c>
      <c r="B19" s="15">
        <v>3</v>
      </c>
      <c r="C19" s="66" t="str">
        <f>IF('Année 1'!D19="","",'Année 1'!D19)</f>
        <v/>
      </c>
      <c r="D19" s="20"/>
      <c r="E19" s="20"/>
      <c r="F19" s="21"/>
      <c r="G19" s="22"/>
      <c r="H19" s="21"/>
      <c r="I19" s="49" t="str">
        <f>IF(D19="","",IF(L19+M19+N19+O19=0,1,IF(E19&lt;&gt;"",IF(E19&gt;=L19,1,ABS('Année 2'!E19/L19)),IF(F19&lt;&gt;"",IF(F19&gt;=M19,1,ABS('Année 2'!F19/M19)),IF((G19+H19)&lt;&gt;"",IF(AND('Année 2'!G19&gt;N19,'Année 2'!H19&lt;=O19),ABS((N19+'Année 2'!H19)/(N19+O19)),IF(AND('Année 2'!H19&gt;O19,'Année 2'!G19&lt;=N19),ABS((O19+'Année 2'!G19)/(N19+O19)),ABS(('Année 2'!G19+'Année 2'!H19)/(N19+O19)))))))))</f>
        <v/>
      </c>
      <c r="J19" s="26" t="str">
        <f t="shared" si="0"/>
        <v/>
      </c>
      <c r="K19" s="58" t="str">
        <f>IF(D19="","",IF(OR(AND(E19&lt;&gt;0,F19&lt;&gt;0),AND((G19+H19)&lt;&gt;0,F19&lt;&gt;0),AND((G19+H19)&lt;&gt;0,E19&lt;&gt;0)),"Vous ne pouvez pas renseigner ces cases en même temps","")&amp;IF(SUM(E19:F19)=0,IF(OR(AND(G19&lt;&gt;0,H19=0),AND(H19&lt;&gt;0,G19=0)),"Vous devez renseigner une autre valeur",""),"")&amp;IF(COUNTIF(D$9:D19,D19)&gt;INDEX('Besoin culture'!A$3:B$9,MATCH(D19,culture,0),2),"L'exploitation ne cultive pas autant de parcelles de cette culture",""))</f>
        <v/>
      </c>
      <c r="L19" s="31" t="e">
        <f>IF(OR(C19="Luzerne",C19="Prairie temporaire"),INDEX('Besoin culture'!A$3:J$9,MATCH('Année 2'!D19,culture,0),7),INDEX('Besoin culture'!A$3:J$9,MATCH('Année 2'!D19,culture,0),3))</f>
        <v>#N/A</v>
      </c>
      <c r="M19" s="31" t="e">
        <f>IF(OR(C19="Luzerne",C19="Prairie temporaire"),INDEX('Besoin culture'!A$3:J$9,MATCH('Année 2'!D19,culture,0),8),INDEX('Besoin culture'!A$3:J$9,MATCH('Année 2'!D19,culture,0),4))</f>
        <v>#N/A</v>
      </c>
      <c r="N19" s="31" t="e">
        <f>IF(OR(C19="Luzerne",C19="Prairie temporaire"),INDEX('Besoin culture'!$A$3:J$9,MATCH('Année 2'!D19,culture,0),9),INDEX('Besoin culture'!A$3:J$9,MATCH('Année 2'!D19,culture,0),5))</f>
        <v>#N/A</v>
      </c>
      <c r="O19" s="31" t="e">
        <f>IF(OR(C19="Luzerne",C19="Prairie temporaire"),INDEX('Besoin culture'!A$3:J$9,MATCH('Année 2'!D19,culture,0),10),INDEX('Besoin culture'!A$3:J$9,MATCH('Année 2'!D19,culture,0),6))</f>
        <v>#N/A</v>
      </c>
    </row>
    <row r="20" spans="1:15">
      <c r="A20" s="40">
        <v>12</v>
      </c>
      <c r="B20" s="15">
        <v>4</v>
      </c>
      <c r="C20" s="66" t="str">
        <f>IF('Année 1'!D20="","",'Année 1'!D20)</f>
        <v/>
      </c>
      <c r="D20" s="20"/>
      <c r="E20" s="20"/>
      <c r="F20" s="21"/>
      <c r="G20" s="22"/>
      <c r="H20" s="21"/>
      <c r="I20" s="49" t="str">
        <f>IF(D20="","",IF(L20+M20+N20+O20=0,1,IF(E20&lt;&gt;"",IF(E20&gt;=L20,1,ABS('Année 2'!E20/L20)),IF(F20&lt;&gt;"",IF(F20&gt;=M20,1,ABS('Année 2'!F20/M20)),IF((G20+H20)&lt;&gt;"",IF(AND('Année 2'!G20&gt;N20,'Année 2'!H20&lt;=O20),ABS((N20+'Année 2'!H20)/(N20+O20)),IF(AND('Année 2'!H20&gt;O20,'Année 2'!G20&lt;=N20),ABS((O20+'Année 2'!G20)/(N20+O20)),ABS(('Année 2'!G20+'Année 2'!H20)/(N20+O20)))))))))</f>
        <v/>
      </c>
      <c r="J20" s="26" t="str">
        <f t="shared" si="0"/>
        <v/>
      </c>
      <c r="K20" s="58" t="str">
        <f>IF(D20="","",IF(OR(AND(E20&lt;&gt;0,F20&lt;&gt;0),AND((G20+H20)&lt;&gt;0,F20&lt;&gt;0),AND((G20+H20)&lt;&gt;0,E20&lt;&gt;0)),"Vous ne pouvez pas renseigner ces cases en même temps","")&amp;IF(SUM(E20:F20)=0,IF(OR(AND(G20&lt;&gt;0,H20=0),AND(H20&lt;&gt;0,G20=0)),"Vous devez renseigner une autre valeur",""),"")&amp;IF(COUNTIF(D$9:D20,D20)&gt;INDEX('Besoin culture'!A$3:B$9,MATCH(D20,culture,0),2),"L'exploitation ne cultive pas autant de parcelles de cette culture",""))</f>
        <v/>
      </c>
      <c r="L20" s="31" t="e">
        <f>IF(OR(C20="Luzerne",C20="Prairie temporaire"),INDEX('Besoin culture'!A$3:J$9,MATCH('Année 2'!D20,culture,0),7),INDEX('Besoin culture'!A$3:J$9,MATCH('Année 2'!D20,culture,0),3))</f>
        <v>#N/A</v>
      </c>
      <c r="M20" s="31" t="e">
        <f>IF(OR(C20="Luzerne",C20="Prairie temporaire"),INDEX('Besoin culture'!A$3:J$9,MATCH('Année 2'!D20,culture,0),8),INDEX('Besoin culture'!A$3:J$9,MATCH('Année 2'!D20,culture,0),4))</f>
        <v>#N/A</v>
      </c>
      <c r="N20" s="31" t="e">
        <f>IF(OR(C20="Luzerne",C20="Prairie temporaire"),INDEX('Besoin culture'!$A$3:J$9,MATCH('Année 2'!D20,culture,0),9),INDEX('Besoin culture'!A$3:J$9,MATCH('Année 2'!D20,culture,0),5))</f>
        <v>#N/A</v>
      </c>
      <c r="O20" s="31" t="e">
        <f>IF(OR(C20="Luzerne",C20="Prairie temporaire"),INDEX('Besoin culture'!A$3:J$9,MATCH('Année 2'!D20,culture,0),10),INDEX('Besoin culture'!A$3:J$9,MATCH('Année 2'!D20,culture,0),6))</f>
        <v>#N/A</v>
      </c>
    </row>
    <row r="21" spans="1:15">
      <c r="A21" s="40">
        <v>13</v>
      </c>
      <c r="B21" s="15">
        <v>3</v>
      </c>
      <c r="C21" s="66" t="str">
        <f>IF('Année 1'!D21="","",'Année 1'!D21)</f>
        <v/>
      </c>
      <c r="D21" s="20"/>
      <c r="E21" s="20"/>
      <c r="F21" s="21"/>
      <c r="G21" s="22"/>
      <c r="H21" s="21"/>
      <c r="I21" s="49" t="str">
        <f>IF(D21="","",IF(L21+M21+N21+O21=0,1,IF(E21&lt;&gt;"",IF(E21&gt;=L21,1,ABS('Année 2'!E21/L21)),IF(F21&lt;&gt;"",IF(F21&gt;=M21,1,ABS('Année 2'!F21/M21)),IF((G21+H21)&lt;&gt;"",IF(AND('Année 2'!G21&gt;N21,'Année 2'!H21&lt;=O21),ABS((N21+'Année 2'!H21)/(N21+O21)),IF(AND('Année 2'!H21&gt;O21,'Année 2'!G21&lt;=N21),ABS((O21+'Année 2'!G21)/(N21+O21)),ABS(('Année 2'!G21+'Année 2'!H21)/(N21+O21)))))))))</f>
        <v/>
      </c>
      <c r="J21" s="26" t="str">
        <f t="shared" si="0"/>
        <v/>
      </c>
      <c r="K21" s="58" t="str">
        <f>IF(D21="","",IF(OR(AND(E21&lt;&gt;0,F21&lt;&gt;0),AND((G21+H21)&lt;&gt;0,F21&lt;&gt;0),AND((G21+H21)&lt;&gt;0,E21&lt;&gt;0)),"Vous ne pouvez pas renseigner ces cases en même temps","")&amp;IF(SUM(E21:F21)=0,IF(OR(AND(G21&lt;&gt;0,H21=0),AND(H21&lt;&gt;0,G21=0)),"Vous devez renseigner une autre valeur",""),"")&amp;IF(COUNTIF(D$9:D21,D21)&gt;INDEX('Besoin culture'!A$3:B$9,MATCH(D21,culture,0),2),"L'exploitation ne cultive pas autant de parcelles de cette culture",""))</f>
        <v/>
      </c>
      <c r="L21" s="31" t="e">
        <f>IF(OR(C21="Luzerne",C21="Prairie temporaire"),INDEX('Besoin culture'!A$3:J$9,MATCH('Année 2'!D21,culture,0),7),INDEX('Besoin culture'!A$3:J$9,MATCH('Année 2'!D21,culture,0),3))</f>
        <v>#N/A</v>
      </c>
      <c r="M21" s="31" t="e">
        <f>IF(OR(C21="Luzerne",C21="Prairie temporaire"),INDEX('Besoin culture'!A$3:J$9,MATCH('Année 2'!D21,culture,0),8),INDEX('Besoin culture'!A$3:J$9,MATCH('Année 2'!D21,culture,0),4))</f>
        <v>#N/A</v>
      </c>
      <c r="N21" s="31" t="e">
        <f>IF(OR(C21="Luzerne",C21="Prairie temporaire"),INDEX('Besoin culture'!$A$3:J$9,MATCH('Année 2'!D21,culture,0),9),INDEX('Besoin culture'!A$3:J$9,MATCH('Année 2'!D21,culture,0),5))</f>
        <v>#N/A</v>
      </c>
      <c r="O21" s="31" t="e">
        <f>IF(OR(C21="Luzerne",C21="Prairie temporaire"),INDEX('Besoin culture'!A$3:J$9,MATCH('Année 2'!D21,culture,0),10),INDEX('Besoin culture'!A$3:J$9,MATCH('Année 2'!D21,culture,0),6))</f>
        <v>#N/A</v>
      </c>
    </row>
    <row r="22" spans="1:15">
      <c r="A22" s="40">
        <v>14</v>
      </c>
      <c r="B22" s="15">
        <v>2</v>
      </c>
      <c r="C22" s="66" t="str">
        <f>IF('Année 1'!D22="","",'Année 1'!D22)</f>
        <v/>
      </c>
      <c r="D22" s="20"/>
      <c r="E22" s="20"/>
      <c r="F22" s="21"/>
      <c r="G22" s="22"/>
      <c r="H22" s="21"/>
      <c r="I22" s="49" t="str">
        <f>IF(D22="","",IF(L22+M22+N22+O22=0,1,IF(E22&lt;&gt;"",IF(E22&gt;=L22,1,ABS('Année 2'!E22/L22)),IF(F22&lt;&gt;"",IF(F22&gt;=M22,1,ABS('Année 2'!F22/M22)),IF((G22+H22)&lt;&gt;"",IF(AND('Année 2'!G22&gt;N22,'Année 2'!H22&lt;=O22),ABS((N22+'Année 2'!H22)/(N22+O22)),IF(AND('Année 2'!H22&gt;O22,'Année 2'!G22&lt;=N22),ABS((O22+'Année 2'!G22)/(N22+O22)),ABS(('Année 2'!G22+'Année 2'!H22)/(N22+O22)))))))))</f>
        <v/>
      </c>
      <c r="J22" s="26" t="str">
        <f t="shared" si="0"/>
        <v/>
      </c>
      <c r="K22" s="58" t="str">
        <f>IF(D22="","",IF(OR(AND(E22&lt;&gt;0,F22&lt;&gt;0),AND((G22+H22)&lt;&gt;0,F22&lt;&gt;0),AND((G22+H22)&lt;&gt;0,E22&lt;&gt;0)),"Vous ne pouvez pas renseigner ces cases en même temps","")&amp;IF(SUM(E22:F22)=0,IF(OR(AND(G22&lt;&gt;0,H22=0),AND(H22&lt;&gt;0,G22=0)),"Vous devez renseigner une autre valeur",""),"")&amp;IF(COUNTIF(D$9:D22,D22)&gt;INDEX('Besoin culture'!A$3:B$9,MATCH(D22,culture,0),2),"L'exploitation ne cultive pas autant de parcelles de cette culture",""))</f>
        <v/>
      </c>
      <c r="L22" s="31" t="e">
        <f>IF(OR(C22="Luzerne",C22="Prairie temporaire"),INDEX('Besoin culture'!A$3:J$9,MATCH('Année 2'!D22,culture,0),7),INDEX('Besoin culture'!A$3:J$9,MATCH('Année 2'!D22,culture,0),3))</f>
        <v>#N/A</v>
      </c>
      <c r="M22" s="31" t="e">
        <f>IF(OR(C22="Luzerne",C22="Prairie temporaire"),INDEX('Besoin culture'!A$3:J$9,MATCH('Année 2'!D22,culture,0),8),INDEX('Besoin culture'!A$3:J$9,MATCH('Année 2'!D22,culture,0),4))</f>
        <v>#N/A</v>
      </c>
      <c r="N22" s="31" t="e">
        <f>IF(OR(C22="Luzerne",C22="Prairie temporaire"),INDEX('Besoin culture'!$A$3:J$9,MATCH('Année 2'!D22,culture,0),9),INDEX('Besoin culture'!A$3:J$9,MATCH('Année 2'!D22,culture,0),5))</f>
        <v>#N/A</v>
      </c>
      <c r="O22" s="31" t="e">
        <f>IF(OR(C22="Luzerne",C22="Prairie temporaire"),INDEX('Besoin culture'!A$3:J$9,MATCH('Année 2'!D22,culture,0),10),INDEX('Besoin culture'!A$3:J$9,MATCH('Année 2'!D22,culture,0),6))</f>
        <v>#N/A</v>
      </c>
    </row>
    <row r="23" spans="1:15">
      <c r="A23" s="40">
        <v>15</v>
      </c>
      <c r="B23" s="15">
        <v>1</v>
      </c>
      <c r="C23" s="66" t="str">
        <f>IF('Année 1'!D23="","",'Année 1'!D23)</f>
        <v/>
      </c>
      <c r="D23" s="20"/>
      <c r="E23" s="20"/>
      <c r="F23" s="21"/>
      <c r="G23" s="22"/>
      <c r="H23" s="21"/>
      <c r="I23" s="49" t="str">
        <f>IF(D23="","",IF(L23+M23+N23+O23=0,1,IF(E23&lt;&gt;"",IF(E23&gt;=L23,1,ABS('Année 2'!E23/L23)),IF(F23&lt;&gt;"",IF(F23&gt;=M23,1,ABS('Année 2'!F23/M23)),IF((G23+H23)&lt;&gt;"",IF(AND('Année 2'!G23&gt;N23,'Année 2'!H23&lt;=O23),ABS((N23+'Année 2'!H23)/(N23+O23)),IF(AND('Année 2'!H23&gt;O23,'Année 2'!G23&lt;=N23),ABS((O23+'Année 2'!G23)/(N23+O23)),ABS(('Année 2'!G23+'Année 2'!H23)/(N23+O23)))))))))</f>
        <v/>
      </c>
      <c r="J23" s="26" t="str">
        <f t="shared" si="0"/>
        <v/>
      </c>
      <c r="K23" s="58" t="str">
        <f>IF(D23="","",IF(OR(AND(E23&lt;&gt;0,F23&lt;&gt;0),AND((G23+H23)&lt;&gt;0,F23&lt;&gt;0),AND((G23+H23)&lt;&gt;0,E23&lt;&gt;0)),"Vous ne pouvez pas renseigner ces cases en même temps","")&amp;IF(SUM(E23:F23)=0,IF(OR(AND(G23&lt;&gt;0,H23=0),AND(H23&lt;&gt;0,G23=0)),"Vous devez renseigner une autre valeur",""),"")&amp;IF(COUNTIF(D$9:D23,D23)&gt;INDEX('Besoin culture'!A$3:B$9,MATCH(D23,culture,0),2),"L'exploitation ne cultive pas autant de parcelles de cette culture",""))</f>
        <v/>
      </c>
      <c r="L23" s="31" t="e">
        <f>IF(OR(C23="Luzerne",C23="Prairie temporaire"),INDEX('Besoin culture'!A$3:J$9,MATCH('Année 2'!D23,culture,0),7),INDEX('Besoin culture'!A$3:J$9,MATCH('Année 2'!D23,culture,0),3))</f>
        <v>#N/A</v>
      </c>
      <c r="M23" s="31" t="e">
        <f>IF(OR(C23="Luzerne",C23="Prairie temporaire"),INDEX('Besoin culture'!A$3:J$9,MATCH('Année 2'!D23,culture,0),8),INDEX('Besoin culture'!A$3:J$9,MATCH('Année 2'!D23,culture,0),4))</f>
        <v>#N/A</v>
      </c>
      <c r="N23" s="31" t="e">
        <f>IF(OR(C23="Luzerne",C23="Prairie temporaire"),INDEX('Besoin culture'!$A$3:J$9,MATCH('Année 2'!D23,culture,0),9),INDEX('Besoin culture'!A$3:J$9,MATCH('Année 2'!D23,culture,0),5))</f>
        <v>#N/A</v>
      </c>
      <c r="O23" s="31" t="e">
        <f>IF(OR(C23="Luzerne",C23="Prairie temporaire"),INDEX('Besoin culture'!A$3:J$9,MATCH('Année 2'!D23,culture,0),10),INDEX('Besoin culture'!A$3:J$9,MATCH('Année 2'!D23,culture,0),6))</f>
        <v>#N/A</v>
      </c>
    </row>
    <row r="24" spans="1:15">
      <c r="A24" s="40">
        <v>16</v>
      </c>
      <c r="B24" s="15">
        <v>1</v>
      </c>
      <c r="C24" s="66" t="str">
        <f>IF('Année 1'!D24="","",'Année 1'!D24)</f>
        <v/>
      </c>
      <c r="D24" s="20"/>
      <c r="E24" s="20"/>
      <c r="F24" s="21"/>
      <c r="G24" s="22"/>
      <c r="H24" s="21"/>
      <c r="I24" s="49" t="str">
        <f>IF(D24="","",IF(L24+M24+N24+O24=0,1,IF(E24&lt;&gt;"",IF(E24&gt;=L24,1,ABS('Année 2'!E24/L24)),IF(F24&lt;&gt;"",IF(F24&gt;=M24,1,ABS('Année 2'!F24/M24)),IF((G24+H24)&lt;&gt;"",IF(AND('Année 2'!G24&gt;N24,'Année 2'!H24&lt;=O24),ABS((N24+'Année 2'!H24)/(N24+O24)),IF(AND('Année 2'!H24&gt;O24,'Année 2'!G24&lt;=N24),ABS((O24+'Année 2'!G24)/(N24+O24)),ABS(('Année 2'!G24+'Année 2'!H24)/(N24+O24)))))))))</f>
        <v/>
      </c>
      <c r="J24" s="26" t="str">
        <f t="shared" si="0"/>
        <v/>
      </c>
      <c r="K24" s="58" t="str">
        <f>IF(D24="","",IF(OR(AND(E24&lt;&gt;0,F24&lt;&gt;0),AND((G24+H24)&lt;&gt;0,F24&lt;&gt;0),AND((G24+H24)&lt;&gt;0,E24&lt;&gt;0)),"Vous ne pouvez pas renseigner ces cases en même temps","")&amp;IF(SUM(E24:F24)=0,IF(OR(AND(G24&lt;&gt;0,H24=0),AND(H24&lt;&gt;0,G24=0)),"Vous devez renseigner une autre valeur",""),"")&amp;IF(COUNTIF(D$9:D24,D24)&gt;INDEX('Besoin culture'!A$3:B$9,MATCH(D24,culture,0),2),"L'exploitation ne cultive pas autant de parcelles de cette culture",""))</f>
        <v/>
      </c>
      <c r="L24" s="31" t="e">
        <f>IF(OR(C24="Luzerne",C24="Prairie temporaire"),INDEX('Besoin culture'!A$3:J$9,MATCH('Année 2'!D24,culture,0),7),INDEX('Besoin culture'!A$3:J$9,MATCH('Année 2'!D24,culture,0),3))</f>
        <v>#N/A</v>
      </c>
      <c r="M24" s="31" t="e">
        <f>IF(OR(C24="Luzerne",C24="Prairie temporaire"),INDEX('Besoin culture'!A$3:J$9,MATCH('Année 2'!D24,culture,0),8),INDEX('Besoin culture'!A$3:J$9,MATCH('Année 2'!D24,culture,0),4))</f>
        <v>#N/A</v>
      </c>
      <c r="N24" s="31" t="e">
        <f>IF(OR(C24="Luzerne",C24="Prairie temporaire"),INDEX('Besoin culture'!$A$3:J$9,MATCH('Année 2'!D24,culture,0),9),INDEX('Besoin culture'!A$3:J$9,MATCH('Année 2'!D24,culture,0),5))</f>
        <v>#N/A</v>
      </c>
      <c r="O24" s="31" t="e">
        <f>IF(OR(C24="Luzerne",C24="Prairie temporaire"),INDEX('Besoin culture'!A$3:J$9,MATCH('Année 2'!D24,culture,0),10),INDEX('Besoin culture'!A$3:J$9,MATCH('Année 2'!D24,culture,0),6))</f>
        <v>#N/A</v>
      </c>
    </row>
    <row r="25" spans="1:15">
      <c r="A25" s="40">
        <v>17</v>
      </c>
      <c r="B25" s="15">
        <v>2</v>
      </c>
      <c r="C25" s="66" t="str">
        <f>IF('Année 1'!D25="","",'Année 1'!D25)</f>
        <v/>
      </c>
      <c r="D25" s="20"/>
      <c r="E25" s="20"/>
      <c r="F25" s="21"/>
      <c r="G25" s="22"/>
      <c r="H25" s="21"/>
      <c r="I25" s="49" t="str">
        <f>IF(D25="","",IF(L25+M25+N25+O25=0,1,IF(E25&lt;&gt;"",IF(E25&gt;=L25,1,ABS('Année 2'!E25/L25)),IF(F25&lt;&gt;"",IF(F25&gt;=M25,1,ABS('Année 2'!F25/M25)),IF((G25+H25)&lt;&gt;"",IF(AND('Année 2'!G25&gt;N25,'Année 2'!H25&lt;=O25),ABS((N25+'Année 2'!H25)/(N25+O25)),IF(AND('Année 2'!H25&gt;O25,'Année 2'!G25&lt;=N25),ABS((O25+'Année 2'!G25)/(N25+O25)),ABS(('Année 2'!G25+'Année 2'!H25)/(N25+O25)))))))))</f>
        <v/>
      </c>
      <c r="J25" s="26" t="str">
        <f t="shared" si="0"/>
        <v/>
      </c>
      <c r="K25" s="58" t="str">
        <f>IF(D25="","",IF(OR(AND(E25&lt;&gt;0,F25&lt;&gt;0),AND((G25+H25)&lt;&gt;0,F25&lt;&gt;0),AND((G25+H25)&lt;&gt;0,E25&lt;&gt;0)),"Vous ne pouvez pas renseigner ces cases en même temps","")&amp;IF(SUM(E25:F25)=0,IF(OR(AND(G25&lt;&gt;0,H25=0),AND(H25&lt;&gt;0,G25=0)),"Vous devez renseigner une autre valeur",""),"")&amp;IF(COUNTIF(D$9:D25,D25)&gt;INDEX('Besoin culture'!A$3:B$9,MATCH(D25,culture,0),2),"L'exploitation ne cultive pas autant de parcelles de cette culture",""))</f>
        <v/>
      </c>
      <c r="L25" s="31" t="e">
        <f>IF(OR(C25="Luzerne",C25="Prairie temporaire"),INDEX('Besoin culture'!A$3:J$9,MATCH('Année 2'!D25,culture,0),7),INDEX('Besoin culture'!A$3:J$9,MATCH('Année 2'!D25,culture,0),3))</f>
        <v>#N/A</v>
      </c>
      <c r="M25" s="31" t="e">
        <f>IF(OR(C25="Luzerne",C25="Prairie temporaire"),INDEX('Besoin culture'!A$3:J$9,MATCH('Année 2'!D25,culture,0),8),INDEX('Besoin culture'!A$3:J$9,MATCH('Année 2'!D25,culture,0),4))</f>
        <v>#N/A</v>
      </c>
      <c r="N25" s="31" t="e">
        <f>IF(OR(C25="Luzerne",C25="Prairie temporaire"),INDEX('Besoin culture'!$A$3:J$9,MATCH('Année 2'!D25,culture,0),9),INDEX('Besoin culture'!A$3:J$9,MATCH('Année 2'!D25,culture,0),5))</f>
        <v>#N/A</v>
      </c>
      <c r="O25" s="31" t="e">
        <f>IF(OR(C25="Luzerne",C25="Prairie temporaire"),INDEX('Besoin culture'!A$3:J$9,MATCH('Année 2'!D25,culture,0),10),INDEX('Besoin culture'!A$3:J$9,MATCH('Année 2'!D25,culture,0),6))</f>
        <v>#N/A</v>
      </c>
    </row>
    <row r="26" spans="1:15">
      <c r="A26" s="40">
        <v>18</v>
      </c>
      <c r="B26" s="15">
        <v>2</v>
      </c>
      <c r="C26" s="66" t="str">
        <f>IF('Année 1'!D26="","",'Année 1'!D26)</f>
        <v/>
      </c>
      <c r="D26" s="20"/>
      <c r="E26" s="20"/>
      <c r="F26" s="21"/>
      <c r="G26" s="22"/>
      <c r="H26" s="21"/>
      <c r="I26" s="49" t="str">
        <f>IF(D26="","",IF(L26+M26+N26+O26=0,1,IF(E26&lt;&gt;"",IF(E26&gt;=L26,1,ABS('Année 2'!E26/L26)),IF(F26&lt;&gt;"",IF(F26&gt;=M26,1,ABS('Année 2'!F26/M26)),IF((G26+H26)&lt;&gt;"",IF(AND('Année 2'!G26&gt;N26,'Année 2'!H26&lt;=O26),ABS((N26+'Année 2'!H26)/(N26+O26)),IF(AND('Année 2'!H26&gt;O26,'Année 2'!G26&lt;=N26),ABS((O26+'Année 2'!G26)/(N26+O26)),ABS(('Année 2'!G26+'Année 2'!H26)/(N26+O26)))))))))</f>
        <v/>
      </c>
      <c r="J26" s="26" t="str">
        <f t="shared" si="0"/>
        <v/>
      </c>
      <c r="K26" s="58" t="str">
        <f>IF(D26="","",IF(OR(AND(E26&lt;&gt;0,F26&lt;&gt;0),AND((G26+H26)&lt;&gt;0,F26&lt;&gt;0),AND((G26+H26)&lt;&gt;0,E26&lt;&gt;0)),"Vous ne pouvez pas renseigner ces cases en même temps","")&amp;IF(SUM(E26:F26)=0,IF(OR(AND(G26&lt;&gt;0,H26=0),AND(H26&lt;&gt;0,G26=0)),"Vous devez renseigner une autre valeur",""),"")&amp;IF(COUNTIF(D$9:D26,D26)&gt;INDEX('Besoin culture'!A$3:B$9,MATCH(D26,culture,0),2),"L'exploitation ne cultive pas autant de parcelles de cette culture",""))</f>
        <v/>
      </c>
      <c r="L26" s="31" t="e">
        <f>IF(OR(C26="Luzerne",C26="Prairie temporaire"),INDEX('Besoin culture'!A$3:J$9,MATCH('Année 2'!D26,culture,0),7),INDEX('Besoin culture'!A$3:J$9,MATCH('Année 2'!D26,culture,0),3))</f>
        <v>#N/A</v>
      </c>
      <c r="M26" s="31" t="e">
        <f>IF(OR(C26="Luzerne",C26="Prairie temporaire"),INDEX('Besoin culture'!A$3:J$9,MATCH('Année 2'!D26,culture,0),8),INDEX('Besoin culture'!A$3:J$9,MATCH('Année 2'!D26,culture,0),4))</f>
        <v>#N/A</v>
      </c>
      <c r="N26" s="31" t="e">
        <f>IF(OR(C26="Luzerne",C26="Prairie temporaire"),INDEX('Besoin culture'!$A$3:J$9,MATCH('Année 2'!D26,culture,0),9),INDEX('Besoin culture'!A$3:J$9,MATCH('Année 2'!D26,culture,0),5))</f>
        <v>#N/A</v>
      </c>
      <c r="O26" s="31" t="e">
        <f>IF(OR(C26="Luzerne",C26="Prairie temporaire"),INDEX('Besoin culture'!A$3:J$9,MATCH('Année 2'!D26,culture,0),10),INDEX('Besoin culture'!A$3:J$9,MATCH('Année 2'!D26,culture,0),6))</f>
        <v>#N/A</v>
      </c>
    </row>
    <row r="27" spans="1:15">
      <c r="A27" s="40">
        <v>19</v>
      </c>
      <c r="B27" s="15">
        <v>3</v>
      </c>
      <c r="C27" s="66" t="str">
        <f>IF('Année 1'!D27="","",'Année 1'!D27)</f>
        <v/>
      </c>
      <c r="D27" s="20"/>
      <c r="E27" s="20"/>
      <c r="F27" s="21"/>
      <c r="G27" s="22"/>
      <c r="H27" s="21"/>
      <c r="I27" s="49" t="str">
        <f>IF(D27="","",IF(L27+M27+N27+O27=0,1,IF(E27&lt;&gt;"",IF(E27&gt;=L27,1,ABS('Année 2'!E27/L27)),IF(F27&lt;&gt;"",IF(F27&gt;=M27,1,ABS('Année 2'!F27/M27)),IF((G27+H27)&lt;&gt;"",IF(AND('Année 2'!G27&gt;N27,'Année 2'!H27&lt;=O27),ABS((N27+'Année 2'!H27)/(N27+O27)),IF(AND('Année 2'!H27&gt;O27,'Année 2'!G27&lt;=N27),ABS((O27+'Année 2'!G27)/(N27+O27)),ABS(('Année 2'!G27+'Année 2'!H27)/(N27+O27)))))))))</f>
        <v/>
      </c>
      <c r="J27" s="26" t="str">
        <f t="shared" si="0"/>
        <v/>
      </c>
      <c r="K27" s="58" t="str">
        <f>IF(D27="","",IF(OR(AND(E27&lt;&gt;0,F27&lt;&gt;0),AND((G27+H27)&lt;&gt;0,F27&lt;&gt;0),AND((G27+H27)&lt;&gt;0,E27&lt;&gt;0)),"Vous ne pouvez pas renseigner ces cases en même temps","")&amp;IF(SUM(E27:F27)=0,IF(OR(AND(G27&lt;&gt;0,H27=0),AND(H27&lt;&gt;0,G27=0)),"Vous devez renseigner une autre valeur",""),"")&amp;IF(COUNTIF(D$9:D27,D27)&gt;INDEX('Besoin culture'!A$3:B$9,MATCH(D27,culture,0),2),"L'exploitation ne cultive pas autant de parcelles de cette culture",""))</f>
        <v/>
      </c>
      <c r="L27" s="31" t="e">
        <f>IF(OR(C27="Luzerne",C27="Prairie temporaire"),INDEX('Besoin culture'!A$3:J$9,MATCH('Année 2'!D27,culture,0),7),INDEX('Besoin culture'!A$3:J$9,MATCH('Année 2'!D27,culture,0),3))</f>
        <v>#N/A</v>
      </c>
      <c r="M27" s="31" t="e">
        <f>IF(OR(C27="Luzerne",C27="Prairie temporaire"),INDEX('Besoin culture'!A$3:J$9,MATCH('Année 2'!D27,culture,0),8),INDEX('Besoin culture'!A$3:J$9,MATCH('Année 2'!D27,culture,0),4))</f>
        <v>#N/A</v>
      </c>
      <c r="N27" s="31" t="e">
        <f>IF(OR(C27="Luzerne",C27="Prairie temporaire"),INDEX('Besoin culture'!$A$3:J$9,MATCH('Année 2'!D27,culture,0),9),INDEX('Besoin culture'!A$3:J$9,MATCH('Année 2'!D27,culture,0),5))</f>
        <v>#N/A</v>
      </c>
      <c r="O27" s="31" t="e">
        <f>IF(OR(C27="Luzerne",C27="Prairie temporaire"),INDEX('Besoin culture'!A$3:J$9,MATCH('Année 2'!D27,culture,0),10),INDEX('Besoin culture'!A$3:J$9,MATCH('Année 2'!D27,culture,0),6))</f>
        <v>#N/A</v>
      </c>
    </row>
    <row r="28" spans="1:15" ht="15.75" thickBot="1">
      <c r="A28" s="41">
        <v>20</v>
      </c>
      <c r="B28" s="16">
        <v>3</v>
      </c>
      <c r="C28" s="66" t="str">
        <f>IF('Année 1'!D28="","",'Année 1'!D28)</f>
        <v/>
      </c>
      <c r="D28" s="20"/>
      <c r="E28" s="23"/>
      <c r="F28" s="24"/>
      <c r="G28" s="25"/>
      <c r="H28" s="24"/>
      <c r="I28" s="49" t="str">
        <f>IF(D28="","",IF(L28+M28+N28+O28=0,1,IF(E28&lt;&gt;"",IF(E28&gt;=L28,1,ABS('Année 2'!E28/L28)),IF(F28&lt;&gt;"",IF(F28&gt;=M28,1,ABS('Année 2'!F28/M28)),IF((G28+H28)&lt;&gt;"",IF(AND('Année 2'!G28&gt;N28,'Année 2'!H28&lt;=O28),ABS((N28+'Année 2'!H28)/(N28+O28)),IF(AND('Année 2'!H28&gt;O28,'Année 2'!G28&lt;=N28),ABS((O28+'Année 2'!G28)/(N28+O28)),ABS(('Année 2'!G28+'Année 2'!H28)/(N28+O28)))))))))</f>
        <v/>
      </c>
      <c r="J28" s="26" t="str">
        <f t="shared" si="0"/>
        <v/>
      </c>
      <c r="K28" s="58" t="str">
        <f>IF(D28="","",IF(OR(AND(E28&lt;&gt;0,F28&lt;&gt;0),AND((G28+H28)&lt;&gt;0,F28&lt;&gt;0),AND((G28+H28)&lt;&gt;0,E28&lt;&gt;0)),"Vous ne pouvez pas renseigner ces cases en même temps","")&amp;IF(SUM(E28:F28)=0,IF(OR(AND(G28&lt;&gt;0,H28=0),AND(H28&lt;&gt;0,G28=0)),"Vous devez renseigner une autre valeur",""),"")&amp;IF(COUNTIF(D$9:D28,D28)&gt;INDEX('Besoin culture'!A$3:B$9,MATCH(D28,culture,0),2),"L'exploitation ne cultive pas autant de parcelles de cette culture",""))</f>
        <v/>
      </c>
      <c r="L28" s="31" t="e">
        <f>IF(OR(C28="Luzerne",C28="Prairie temporaire"),INDEX('Besoin culture'!A$3:J$9,MATCH('Année 2'!D28,culture,0),7),INDEX('Besoin culture'!A$3:J$9,MATCH('Année 2'!D28,culture,0),3))</f>
        <v>#N/A</v>
      </c>
      <c r="M28" s="31" t="e">
        <f>IF(OR(C28="Luzerne",C28="Prairie temporaire"),INDEX('Besoin culture'!A$3:J$9,MATCH('Année 2'!D28,culture,0),8),INDEX('Besoin culture'!A$3:J$9,MATCH('Année 2'!D28,culture,0),4))</f>
        <v>#N/A</v>
      </c>
      <c r="N28" s="31" t="e">
        <f>IF(OR(C28="Luzerne",C28="Prairie temporaire"),INDEX('Besoin culture'!$A$3:J$9,MATCH('Année 2'!D28,culture,0),9),INDEX('Besoin culture'!A$3:J$9,MATCH('Année 2'!D28,culture,0),5))</f>
        <v>#N/A</v>
      </c>
      <c r="O28" s="31" t="e">
        <f>IF(OR(C28="Luzerne",C28="Prairie temporaire"),INDEX('Besoin culture'!A$3:J$9,MATCH('Année 2'!D28,culture,0),10),INDEX('Besoin culture'!A$3:J$9,MATCH('Année 2'!D28,culture,0),6))</f>
        <v>#N/A</v>
      </c>
    </row>
    <row r="29" spans="1:15" ht="15.75" thickBot="1">
      <c r="D29" s="42"/>
      <c r="I29" s="50" t="str">
        <f>IFERROR(AVERAGE(I9:I28),"")</f>
        <v/>
      </c>
      <c r="J29" s="27">
        <f>SUM(J9:J28)</f>
        <v>0</v>
      </c>
    </row>
    <row r="30" spans="1:15">
      <c r="D30" s="42"/>
      <c r="I30" s="56" t="s">
        <v>31</v>
      </c>
      <c r="J30" s="56" t="s">
        <v>30</v>
      </c>
    </row>
  </sheetData>
  <sheetProtection sheet="1" objects="1" scenarios="1"/>
  <mergeCells count="2">
    <mergeCell ref="D4:H4"/>
    <mergeCell ref="G7:H7"/>
  </mergeCells>
  <conditionalFormatting sqref="F9:H28">
    <cfRule type="expression" dxfId="17" priority="7">
      <formula>COUNTBLANK($E9)=0</formula>
    </cfRule>
  </conditionalFormatting>
  <conditionalFormatting sqref="E29:J29 E9:H28">
    <cfRule type="expression" dxfId="16" priority="6">
      <formula>$D$4="Vous n'avez plus d'effluents disponibles cette année !"</formula>
    </cfRule>
  </conditionalFormatting>
  <conditionalFormatting sqref="I9:I28">
    <cfRule type="expression" dxfId="15" priority="5">
      <formula>K9="Vous ne pouvez pas renseigner ces cases en même temps"</formula>
    </cfRule>
  </conditionalFormatting>
  <conditionalFormatting sqref="I9:J28">
    <cfRule type="expression" dxfId="14" priority="4">
      <formula>$D$4="Vous n'avez plus d'effluents disponibles cette année !"</formula>
    </cfRule>
  </conditionalFormatting>
  <conditionalFormatting sqref="A9:H9 A12:H13 A19:H20 A28:H28">
    <cfRule type="expression" dxfId="13" priority="3">
      <formula>$B$2="Torrents de pluie"</formula>
    </cfRule>
  </conditionalFormatting>
  <conditionalFormatting sqref="J9:J28">
    <cfRule type="expression" dxfId="12" priority="8">
      <formula>#REF!="Vous ne pouvez pas renseigner ces cases en même temps"</formula>
    </cfRule>
  </conditionalFormatting>
  <conditionalFormatting sqref="E9:E28 G9:H28">
    <cfRule type="expression" dxfId="11" priority="9">
      <formula>COUNTBLANK($F9)=0</formula>
    </cfRule>
  </conditionalFormatting>
  <conditionalFormatting sqref="E9:F28">
    <cfRule type="expression" dxfId="10" priority="10">
      <formula>COUNTBLANK($G9:$H9)=0</formula>
    </cfRule>
  </conditionalFormatting>
  <conditionalFormatting sqref="D9:D28">
    <cfRule type="expression" dxfId="9" priority="1">
      <formula>K9="L'exploitation ne cultive pas autant de parcelles de cette culture"</formula>
    </cfRule>
  </conditionalFormatting>
  <dataValidations count="3">
    <dataValidation type="list" allowBlank="1" showInputMessage="1" showErrorMessage="1" sqref="B2:B3" xr:uid="{614AD7FE-788A-4D44-A1D9-0A113AF2D350}">
      <formula1>"Année normale, Beau temps,Epidémie,Torrents de pluie,Vents violents"</formula1>
    </dataValidation>
    <dataValidation type="list" errorStyle="warning" allowBlank="1" showInputMessage="1" showErrorMessage="1" error="Saisir un nombre entier, correspondant aux pions d'effluent ou de compost!" sqref="E9:H28" xr:uid="{F4294986-0E66-4DBC-B461-6C263B9409A9}">
      <formula1>"0,1,2,3,4,5,6,7,8,9,10,11,12,13,14,15"</formula1>
    </dataValidation>
    <dataValidation type="list" allowBlank="1" showInputMessage="1" showErrorMessage="1" sqref="D9:D28" xr:uid="{6919E4C9-461C-4E78-9D87-577A8CC53C89}">
      <formula1>IF(C9="Blé tendre",Blé,IF(C9="Avoine",Avoine,IF(C9="Prairie permanente",pp,IF(C9="Prairie temporaire",pt_2,IF(C9="Méteil fourrage",Méteil_f,IF(C9="Méteil grain",Méteil_g,IF(C9="Luzerne",Luzerne2,"")))))))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F972-021B-4BDF-B04D-F29CAC1B08BB}">
  <dimension ref="A1:O30"/>
  <sheetViews>
    <sheetView workbookViewId="0">
      <selection activeCell="D16" sqref="D16"/>
    </sheetView>
  </sheetViews>
  <sheetFormatPr baseColWidth="10" defaultRowHeight="15"/>
  <cols>
    <col min="1" max="1" width="12.42578125" style="31" customWidth="1"/>
    <col min="2" max="2" width="17" style="31" customWidth="1"/>
    <col min="3" max="3" width="19.5703125" style="42" customWidth="1"/>
    <col min="4" max="4" width="19.28515625" style="31" customWidth="1"/>
    <col min="5" max="5" width="10.140625" style="31" customWidth="1"/>
    <col min="6" max="6" width="9.42578125" style="31" customWidth="1"/>
    <col min="7" max="7" width="9.5703125" style="31" customWidth="1"/>
    <col min="8" max="8" width="12.5703125" style="31" customWidth="1"/>
    <col min="9" max="9" width="15.5703125" style="31" customWidth="1"/>
    <col min="10" max="10" width="24.42578125" style="31" customWidth="1"/>
    <col min="11" max="11" width="48.85546875" style="31" customWidth="1"/>
    <col min="12" max="15" width="11.42578125" style="31" hidden="1" customWidth="1"/>
    <col min="16" max="16384" width="11.42578125" style="31"/>
  </cols>
  <sheetData>
    <row r="1" spans="1:15" ht="15.75" thickBot="1">
      <c r="A1" s="32"/>
      <c r="B1" s="35"/>
      <c r="C1" s="36"/>
      <c r="D1" s="30"/>
      <c r="E1" s="30"/>
      <c r="F1" s="30"/>
      <c r="G1" s="30"/>
      <c r="H1" s="30"/>
      <c r="I1" s="30"/>
      <c r="J1" s="30"/>
    </row>
    <row r="2" spans="1:15" ht="15.75" thickBot="1">
      <c r="A2" s="37" t="s">
        <v>19</v>
      </c>
      <c r="B2" s="33"/>
      <c r="C2" s="36"/>
      <c r="D2" s="30"/>
      <c r="E2" s="30"/>
      <c r="F2" s="30"/>
      <c r="G2" s="30"/>
      <c r="H2" s="30"/>
      <c r="I2" s="30"/>
      <c r="J2" s="30"/>
      <c r="K2" s="30"/>
    </row>
    <row r="3" spans="1:15" ht="15.75" thickBot="1">
      <c r="A3" s="38"/>
      <c r="B3" s="35"/>
      <c r="C3" s="36"/>
      <c r="D3" s="30"/>
      <c r="E3" s="30"/>
      <c r="F3" s="30"/>
      <c r="G3" s="30"/>
      <c r="H3" s="30"/>
      <c r="I3" s="30"/>
      <c r="J3" s="30"/>
      <c r="K3" s="30"/>
    </row>
    <row r="4" spans="1:15" ht="30.75" thickBot="1">
      <c r="A4" s="29" t="s">
        <v>17</v>
      </c>
      <c r="B4" s="34" t="str">
        <f>IF(B2="","Pioche une carte évènement",50+IF(B2="Année normale",0,IF(B2="Beau temps",-10,IF(B2="Epidémie",-20,IF(B2="Vents violents",10,0)))))</f>
        <v>Pioche une carte évènement</v>
      </c>
      <c r="C4" s="28" t="str">
        <f>IFERROR(IF(B4="","",B4-SUM(E9:E28)*2-SUM(F9:F28)-SUM(G9:G28)*2-SUM(H9:H28)),"")</f>
        <v/>
      </c>
      <c r="D4" s="89" t="str">
        <f>IF(C4&lt;0,"Vous n'avez plus d'effluents disponibles cette année !","")</f>
        <v/>
      </c>
      <c r="E4" s="90"/>
      <c r="F4" s="90"/>
      <c r="G4" s="90"/>
      <c r="H4" s="91"/>
      <c r="I4" s="48"/>
      <c r="J4" s="30"/>
      <c r="K4" s="30"/>
    </row>
    <row r="5" spans="1:15" ht="29.25" customHeight="1" thickBot="1">
      <c r="A5" s="32"/>
      <c r="B5" s="60" t="s">
        <v>20</v>
      </c>
      <c r="C5" s="61" t="s">
        <v>18</v>
      </c>
      <c r="D5" s="30"/>
      <c r="E5" s="30"/>
      <c r="F5" s="30"/>
      <c r="G5" s="30"/>
      <c r="H5" s="30"/>
      <c r="I5" s="30"/>
      <c r="J5" s="30"/>
      <c r="K5" s="30"/>
    </row>
    <row r="6" spans="1:15" s="30" customFormat="1">
      <c r="C6" s="32"/>
    </row>
    <row r="7" spans="1:15" ht="15.75" thickBot="1">
      <c r="A7" s="30"/>
      <c r="B7" s="30"/>
      <c r="D7" s="32"/>
      <c r="E7" s="30"/>
      <c r="F7" s="30"/>
      <c r="G7" s="92" t="s">
        <v>14</v>
      </c>
      <c r="H7" s="93"/>
      <c r="I7" s="30"/>
      <c r="J7" s="30"/>
      <c r="K7" s="30"/>
    </row>
    <row r="8" spans="1:15" s="55" customFormat="1" ht="33" customHeight="1">
      <c r="A8" s="51" t="s">
        <v>0</v>
      </c>
      <c r="B8" s="52" t="s">
        <v>1</v>
      </c>
      <c r="C8" s="52" t="s">
        <v>27</v>
      </c>
      <c r="D8" s="52" t="s">
        <v>26</v>
      </c>
      <c r="E8" s="52" t="s">
        <v>2</v>
      </c>
      <c r="F8" s="53" t="s">
        <v>3</v>
      </c>
      <c r="G8" s="51" t="s">
        <v>2</v>
      </c>
      <c r="H8" s="53" t="s">
        <v>4</v>
      </c>
      <c r="I8" s="54" t="s">
        <v>24</v>
      </c>
      <c r="J8" s="59" t="s">
        <v>25</v>
      </c>
      <c r="K8" s="57" t="s">
        <v>16</v>
      </c>
    </row>
    <row r="9" spans="1:15">
      <c r="A9" s="39">
        <v>1</v>
      </c>
      <c r="B9" s="14">
        <v>4</v>
      </c>
      <c r="C9" s="66" t="str">
        <f>IF('Année 2'!C9="","",'Année 2'!C9)</f>
        <v/>
      </c>
      <c r="D9" s="20"/>
      <c r="E9" s="17"/>
      <c r="F9" s="18"/>
      <c r="G9" s="19"/>
      <c r="H9" s="18"/>
      <c r="I9" s="49" t="str">
        <f>IF(D9="","",IF(L9+M9+N9+O9=0,1,IF(E9&lt;&gt;"",IF(E9&gt;=L9,1,ABS('Année 3'!E9/L9)),IF(F9&lt;&gt;"",IF(F9&gt;=M9,1,ABS('Année 3'!F9/M9)),IF((G9+H9)&lt;&gt;"",IF(AND('Année 3'!G9&gt;N9,'Année 3'!H9&lt;=O9),ABS((N9+'Année 3'!H9)/(N9+O9)),IF(AND('Année 3'!H9&gt;O9,'Année 3'!G9&lt;=N9),ABS((O9+'Année 3'!G9)/(N9+O9)),ABS(('Année 3'!G9+'Année 3'!H9)/(N9+O9)))))))))</f>
        <v/>
      </c>
      <c r="J9" s="26" t="str">
        <f>IF(D9="","",IF(SUM(E9:H9)="",0,E9*B9/2+F9*B9+G9*B9/2+H9*B9))</f>
        <v/>
      </c>
      <c r="K9" s="58" t="str">
        <f>IF(D9="","",IF(OR(AND(E9&lt;&gt;0,F9&lt;&gt;0),AND((G9+H9)&lt;&gt;0,F9&lt;&gt;0),AND((G9+H9)&lt;&gt;0,E9&lt;&gt;0)),"Vous ne pouvez pas renseigner ces cases en même temps","")&amp;IF(SUM(E9:F9)=0,IF(OR(AND(G9&lt;&gt;0,H9=0),AND(H9&lt;&gt;0,G9=0)),"Vous devez renseigner une autre valeur",""),"")&amp;IF(COUNTIF(D$9:D9,D9)&gt;INDEX('Besoin culture'!A$3:B$9,MATCH(D9,culture,0),2),"L'exploitation ne cultive pas autant de parcelles de cette culture",""))</f>
        <v/>
      </c>
      <c r="L9" s="31" t="e">
        <f>IF(OR(C9="Luzerne",C9="Prairie temporaire"),INDEX('Besoin culture'!A$3:J$9,MATCH('Année 3'!D9,culture,0),7),INDEX('Besoin culture'!A$3:J$9,MATCH('Année 3'!D9,culture,0),3))</f>
        <v>#N/A</v>
      </c>
      <c r="M9" s="31" t="e">
        <f>IF(OR(C9="Luzerne",C9="Prairie temporaire"),INDEX('Besoin culture'!A$3:J$9,MATCH('Année 3'!D9,culture,0),8),INDEX('Besoin culture'!A$3:J$9,MATCH('Année 3'!D9,culture,0),4))</f>
        <v>#N/A</v>
      </c>
      <c r="N9" s="31" t="e">
        <f>IF(OR(C9="Luzerne",C9="Prairie temporaire"),INDEX('Besoin culture'!$A$3:J$9,MATCH('Année 3'!D9,culture,0),9),INDEX('Besoin culture'!A$3:J$9,MATCH('Année 3'!D9,culture,0),5))</f>
        <v>#N/A</v>
      </c>
      <c r="O9" s="31" t="e">
        <f>IF(OR(C9="Luzerne",C9="Prairie temporaire"),INDEX('Besoin culture'!A$3:J$9,MATCH('Année 3'!D9,culture,0),10),INDEX('Besoin culture'!A$3:J$9,MATCH('Année 3'!D9,culture,0),6))</f>
        <v>#N/A</v>
      </c>
    </row>
    <row r="10" spans="1:15">
      <c r="A10" s="40">
        <v>2</v>
      </c>
      <c r="B10" s="15">
        <v>3</v>
      </c>
      <c r="C10" s="66" t="str">
        <f>IF('Année 2'!C10="","",'Année 2'!C10)</f>
        <v/>
      </c>
      <c r="D10" s="20"/>
      <c r="E10" s="20"/>
      <c r="F10" s="21"/>
      <c r="G10" s="22"/>
      <c r="H10" s="21"/>
      <c r="I10" s="49" t="str">
        <f>IF(D10="","",IF(L10+M10+N10+O10=0,1,IF(E10&lt;&gt;"",IF(E10&gt;=L10,1,ABS('Année 3'!E10/L10)),IF(F10&lt;&gt;"",IF(F10&gt;=M10,1,ABS('Année 3'!F10/M10)),IF((G10+H10)&lt;&gt;"",IF(AND('Année 3'!G10&gt;N10,'Année 3'!H10&lt;=O10),ABS((N10+'Année 3'!H10)/(N10+O10)),IF(AND('Année 3'!H10&gt;O10,'Année 3'!G10&lt;=N10),ABS((O10+'Année 3'!G10)/(N10+O10)),ABS(('Année 3'!G10+'Année 3'!H10)/(N10+O10)))))))))</f>
        <v/>
      </c>
      <c r="J10" s="26" t="str">
        <f t="shared" ref="J10:J28" si="0">IF(D10="","",IF(SUM(E10:H10)="",0,E10*B10/2+F10*B10+G10*B10/2+H10*B10))</f>
        <v/>
      </c>
      <c r="K10" s="58" t="str">
        <f>IF(D10="","",IF(OR(AND(E10&lt;&gt;0,F10&lt;&gt;0),AND((G10+H10)&lt;&gt;0,F10&lt;&gt;0),AND((G10+H10)&lt;&gt;0,E10&lt;&gt;0)),"Vous ne pouvez pas renseigner ces cases en même temps","")&amp;IF(SUM(E10:F10)=0,IF(OR(AND(G10&lt;&gt;0,H10=0),AND(H10&lt;&gt;0,G10=0)),"Vous devez renseigner une autre valeur",""),"")&amp;IF(COUNTIF(D$9:D10,D10)&gt;INDEX('Besoin culture'!A$3:B$9,MATCH(D10,culture,0),2),"L'exploitation ne cultive pas autant de parcelles de cette culture",""))</f>
        <v/>
      </c>
      <c r="L10" s="31" t="e">
        <f>IF(OR(C10="Luzerne",C10="Prairie temporaire"),INDEX('Besoin culture'!A$3:J$9,MATCH('Année 3'!D10,culture,0),7),INDEX('Besoin culture'!A$3:J$9,MATCH('Année 3'!D10,culture,0),3))</f>
        <v>#N/A</v>
      </c>
      <c r="M10" s="31" t="e">
        <f>IF(OR(C10="Luzerne",C10="Prairie temporaire"),INDEX('Besoin culture'!A$3:J$9,MATCH('Année 3'!D10,culture,0),8),INDEX('Besoin culture'!A$3:J$9,MATCH('Année 3'!D10,culture,0),4))</f>
        <v>#N/A</v>
      </c>
      <c r="N10" s="31" t="e">
        <f>IF(OR(C10="Luzerne",C10="Prairie temporaire"),INDEX('Besoin culture'!$A$3:J$9,MATCH('Année 3'!D10,culture,0),9),INDEX('Besoin culture'!A$3:J$9,MATCH('Année 3'!D10,culture,0),5))</f>
        <v>#N/A</v>
      </c>
      <c r="O10" s="31" t="e">
        <f>IF(OR(C10="Luzerne",C10="Prairie temporaire"),INDEX('Besoin culture'!A$3:J$9,MATCH('Année 3'!D10,culture,0),10),INDEX('Besoin culture'!A$3:J$9,MATCH('Année 3'!D10,culture,0),6))</f>
        <v>#N/A</v>
      </c>
    </row>
    <row r="11" spans="1:15">
      <c r="A11" s="40">
        <v>3</v>
      </c>
      <c r="B11" s="15">
        <v>3</v>
      </c>
      <c r="C11" s="66" t="str">
        <f>IF('Année 2'!C11="","",'Année 2'!C11)</f>
        <v/>
      </c>
      <c r="D11" s="20"/>
      <c r="E11" s="20"/>
      <c r="F11" s="21"/>
      <c r="G11" s="22"/>
      <c r="H11" s="21"/>
      <c r="I11" s="49" t="str">
        <f>IF(D11="","",IF(L11+M11+N11+O11=0,1,IF(E11&lt;&gt;"",IF(E11&gt;=L11,1,ABS('Année 3'!E11/L11)),IF(F11&lt;&gt;"",IF(F11&gt;=M11,1,ABS('Année 3'!F11/M11)),IF((G11+H11)&lt;&gt;"",IF(AND('Année 3'!G11&gt;N11,'Année 3'!H11&lt;=O11),ABS((N11+'Année 3'!H11)/(N11+O11)),IF(AND('Année 3'!H11&gt;O11,'Année 3'!G11&lt;=N11),ABS((O11+'Année 3'!G11)/(N11+O11)),ABS(('Année 3'!G11+'Année 3'!H11)/(N11+O11)))))))))</f>
        <v/>
      </c>
      <c r="J11" s="26" t="str">
        <f t="shared" si="0"/>
        <v/>
      </c>
      <c r="K11" s="58" t="str">
        <f>IF(D11="","",IF(OR(AND(E11&lt;&gt;0,F11&lt;&gt;0),AND((G11+H11)&lt;&gt;0,F11&lt;&gt;0),AND((G11+H11)&lt;&gt;0,E11&lt;&gt;0)),"Vous ne pouvez pas renseigner ces cases en même temps","")&amp;IF(SUM(E11:F11)=0,IF(OR(AND(G11&lt;&gt;0,H11=0),AND(H11&lt;&gt;0,G11=0)),"Vous devez renseigner une autre valeur",""),"")&amp;IF(COUNTIF(D$9:D11,D11)&gt;INDEX('Besoin culture'!A$3:B$9,MATCH(D11,culture,0),2),"L'exploitation ne cultive pas autant de parcelles de cette culture",""))</f>
        <v/>
      </c>
      <c r="L11" s="31" t="e">
        <f>IF(OR(C11="Luzerne",C11="Prairie temporaire"),INDEX('Besoin culture'!A$3:J$9,MATCH('Année 3'!D11,culture,0),7),INDEX('Besoin culture'!A$3:J$9,MATCH('Année 3'!D11,culture,0),3))</f>
        <v>#N/A</v>
      </c>
      <c r="M11" s="31" t="e">
        <f>IF(OR(C11="Luzerne",C11="Prairie temporaire"),INDEX('Besoin culture'!A$3:J$9,MATCH('Année 3'!D11,culture,0),8),INDEX('Besoin culture'!A$3:J$9,MATCH('Année 3'!D11,culture,0),4))</f>
        <v>#N/A</v>
      </c>
      <c r="N11" s="31" t="e">
        <f>IF(OR(C11="Luzerne",C11="Prairie temporaire"),INDEX('Besoin culture'!$A$3:J$9,MATCH('Année 3'!D11,culture,0),9),INDEX('Besoin culture'!A$3:J$9,MATCH('Année 3'!D11,culture,0),5))</f>
        <v>#N/A</v>
      </c>
      <c r="O11" s="31" t="e">
        <f>IF(OR(C11="Luzerne",C11="Prairie temporaire"),INDEX('Besoin culture'!A$3:J$9,MATCH('Année 3'!D11,culture,0),10),INDEX('Besoin culture'!A$3:J$9,MATCH('Année 3'!D11,culture,0),6))</f>
        <v>#N/A</v>
      </c>
    </row>
    <row r="12" spans="1:15">
      <c r="A12" s="40">
        <v>4</v>
      </c>
      <c r="B12" s="15">
        <v>4</v>
      </c>
      <c r="C12" s="66" t="str">
        <f>IF('Année 2'!C12="","",'Année 2'!C12)</f>
        <v/>
      </c>
      <c r="D12" s="20"/>
      <c r="E12" s="20"/>
      <c r="F12" s="21"/>
      <c r="G12" s="22"/>
      <c r="H12" s="21"/>
      <c r="I12" s="49" t="str">
        <f>IF(D12="","",IF(L12+M12+N12+O12=0,1,IF(E12&lt;&gt;"",IF(E12&gt;=L12,1,ABS('Année 3'!E12/L12)),IF(F12&lt;&gt;"",IF(F12&gt;=M12,1,ABS('Année 3'!F12/M12)),IF((G12+H12)&lt;&gt;"",IF(AND('Année 3'!G12&gt;N12,'Année 3'!H12&lt;=O12),ABS((N12+'Année 3'!H12)/(N12+O12)),IF(AND('Année 3'!H12&gt;O12,'Année 3'!G12&lt;=N12),ABS((O12+'Année 3'!G12)/(N12+O12)),ABS(('Année 3'!G12+'Année 3'!H12)/(N12+O12)))))))))</f>
        <v/>
      </c>
      <c r="J12" s="26" t="str">
        <f t="shared" si="0"/>
        <v/>
      </c>
      <c r="K12" s="58" t="str">
        <f>IF(D12="","",IF(OR(AND(E12&lt;&gt;0,F12&lt;&gt;0),AND((G12+H12)&lt;&gt;0,F12&lt;&gt;0),AND((G12+H12)&lt;&gt;0,E12&lt;&gt;0)),"Vous ne pouvez pas renseigner ces cases en même temps","")&amp;IF(SUM(E12:F12)=0,IF(OR(AND(G12&lt;&gt;0,H12=0),AND(H12&lt;&gt;0,G12=0)),"Vous devez renseigner une autre valeur",""),"")&amp;IF(COUNTIF(D$9:D12,D12)&gt;INDEX('Besoin culture'!A$3:B$9,MATCH(D12,culture,0),2),"L'exploitation ne cultive pas autant de parcelles de cette culture",""))</f>
        <v/>
      </c>
      <c r="L12" s="31" t="e">
        <f>IF(OR(C12="Luzerne",C12="Prairie temporaire"),INDEX('Besoin culture'!A$3:J$9,MATCH('Année 3'!D12,culture,0),7),INDEX('Besoin culture'!A$3:J$9,MATCH('Année 3'!D12,culture,0),3))</f>
        <v>#N/A</v>
      </c>
      <c r="M12" s="31" t="e">
        <f>IF(OR(C12="Luzerne",C12="Prairie temporaire"),INDEX('Besoin culture'!A$3:J$9,MATCH('Année 3'!D12,culture,0),8),INDEX('Besoin culture'!A$3:J$9,MATCH('Année 3'!D12,culture,0),4))</f>
        <v>#N/A</v>
      </c>
      <c r="N12" s="31" t="e">
        <f>IF(OR(C12="Luzerne",C12="Prairie temporaire"),INDEX('Besoin culture'!$A$3:J$9,MATCH('Année 3'!D12,culture,0),9),INDEX('Besoin culture'!A$3:J$9,MATCH('Année 3'!D12,culture,0),5))</f>
        <v>#N/A</v>
      </c>
      <c r="O12" s="31" t="e">
        <f>IF(OR(C12="Luzerne",C12="Prairie temporaire"),INDEX('Besoin culture'!A$3:J$9,MATCH('Année 3'!D12,culture,0),10),INDEX('Besoin culture'!A$3:J$9,MATCH('Année 3'!D12,culture,0),6))</f>
        <v>#N/A</v>
      </c>
    </row>
    <row r="13" spans="1:15">
      <c r="A13" s="40">
        <v>5</v>
      </c>
      <c r="B13" s="15">
        <v>4</v>
      </c>
      <c r="C13" s="66" t="str">
        <f>IF('Année 2'!C13="","",'Année 2'!C13)</f>
        <v/>
      </c>
      <c r="D13" s="20"/>
      <c r="E13" s="20"/>
      <c r="F13" s="21"/>
      <c r="G13" s="22"/>
      <c r="H13" s="21"/>
      <c r="I13" s="49" t="str">
        <f>IF(D13="","",IF(L13+M13+N13+O13=0,1,IF(E13&lt;&gt;"",IF(E13&gt;=L13,1,ABS('Année 3'!E13/L13)),IF(F13&lt;&gt;"",IF(F13&gt;=M13,1,ABS('Année 3'!F13/M13)),IF((G13+H13)&lt;&gt;"",IF(AND('Année 3'!G13&gt;N13,'Année 3'!H13&lt;=O13),ABS((N13+'Année 3'!H13)/(N13+O13)),IF(AND('Année 3'!H13&gt;O13,'Année 3'!G13&lt;=N13),ABS((O13+'Année 3'!G13)/(N13+O13)),ABS(('Année 3'!G13+'Année 3'!H13)/(N13+O13)))))))))</f>
        <v/>
      </c>
      <c r="J13" s="26" t="str">
        <f t="shared" si="0"/>
        <v/>
      </c>
      <c r="K13" s="58" t="str">
        <f>IF(D13="","",IF(OR(AND(E13&lt;&gt;0,F13&lt;&gt;0),AND((G13+H13)&lt;&gt;0,F13&lt;&gt;0),AND((G13+H13)&lt;&gt;0,E13&lt;&gt;0)),"Vous ne pouvez pas renseigner ces cases en même temps","")&amp;IF(SUM(E13:F13)=0,IF(OR(AND(G13&lt;&gt;0,H13=0),AND(H13&lt;&gt;0,G13=0)),"Vous devez renseigner une autre valeur",""),"")&amp;IF(COUNTIF(D$9:D13,D13)&gt;INDEX('Besoin culture'!A$3:B$9,MATCH(D13,culture,0),2),"L'exploitation ne cultive pas autant de parcelles de cette culture",""))</f>
        <v/>
      </c>
      <c r="L13" s="31" t="e">
        <f>IF(OR(C13="Luzerne",C13="Prairie temporaire"),INDEX('Besoin culture'!A$3:J$9,MATCH('Année 3'!D13,culture,0),7),INDEX('Besoin culture'!A$3:J$9,MATCH('Année 3'!D13,culture,0),3))</f>
        <v>#N/A</v>
      </c>
      <c r="M13" s="31" t="e">
        <f>IF(OR(C13="Luzerne",C13="Prairie temporaire"),INDEX('Besoin culture'!A$3:J$9,MATCH('Année 3'!D13,culture,0),8),INDEX('Besoin culture'!A$3:J$9,MATCH('Année 3'!D13,culture,0),4))</f>
        <v>#N/A</v>
      </c>
      <c r="N13" s="31" t="e">
        <f>IF(OR(C13="Luzerne",C13="Prairie temporaire"),INDEX('Besoin culture'!$A$3:J$9,MATCH('Année 3'!D13,culture,0),9),INDEX('Besoin culture'!A$3:J$9,MATCH('Année 3'!D13,culture,0),5))</f>
        <v>#N/A</v>
      </c>
      <c r="O13" s="31" t="e">
        <f>IF(OR(C13="Luzerne",C13="Prairie temporaire"),INDEX('Besoin culture'!A$3:J$9,MATCH('Année 3'!D13,culture,0),10),INDEX('Besoin culture'!A$3:J$9,MATCH('Année 3'!D13,culture,0),6))</f>
        <v>#N/A</v>
      </c>
    </row>
    <row r="14" spans="1:15">
      <c r="A14" s="40">
        <v>6</v>
      </c>
      <c r="B14" s="15">
        <v>3</v>
      </c>
      <c r="C14" s="66" t="str">
        <f>IF('Année 2'!C14="","",'Année 2'!C14)</f>
        <v/>
      </c>
      <c r="D14" s="20"/>
      <c r="E14" s="20"/>
      <c r="F14" s="21"/>
      <c r="G14" s="22"/>
      <c r="H14" s="21"/>
      <c r="I14" s="49" t="str">
        <f>IF(D14="","",IF(L14+M14+N14+O14=0,1,IF(E14&lt;&gt;"",IF(E14&gt;=L14,1,ABS('Année 3'!E14/L14)),IF(F14&lt;&gt;"",IF(F14&gt;=M14,1,ABS('Année 3'!F14/M14)),IF((G14+H14)&lt;&gt;"",IF(AND('Année 3'!G14&gt;N14,'Année 3'!H14&lt;=O14),ABS((N14+'Année 3'!H14)/(N14+O14)),IF(AND('Année 3'!H14&gt;O14,'Année 3'!G14&lt;=N14),ABS((O14+'Année 3'!G14)/(N14+O14)),ABS(('Année 3'!G14+'Année 3'!H14)/(N14+O14)))))))))</f>
        <v/>
      </c>
      <c r="J14" s="26" t="str">
        <f t="shared" si="0"/>
        <v/>
      </c>
      <c r="K14" s="58" t="str">
        <f>IF(D14="","",IF(OR(AND(E14&lt;&gt;0,F14&lt;&gt;0),AND((G14+H14)&lt;&gt;0,F14&lt;&gt;0),AND((G14+H14)&lt;&gt;0,E14&lt;&gt;0)),"Vous ne pouvez pas renseigner ces cases en même temps","")&amp;IF(SUM(E14:F14)=0,IF(OR(AND(G14&lt;&gt;0,H14=0),AND(H14&lt;&gt;0,G14=0)),"Vous devez renseigner une autre valeur",""),"")&amp;IF(COUNTIF(D$9:D14,D14)&gt;INDEX('Besoin culture'!A$3:B$9,MATCH(D14,culture,0),2),"L'exploitation ne cultive pas autant de parcelles de cette culture",""))</f>
        <v/>
      </c>
      <c r="L14" s="31" t="e">
        <f>IF(OR(C14="Luzerne",C14="Prairie temporaire"),INDEX('Besoin culture'!A$3:J$9,MATCH('Année 3'!D14,culture,0),7),INDEX('Besoin culture'!A$3:J$9,MATCH('Année 3'!D14,culture,0),3))</f>
        <v>#N/A</v>
      </c>
      <c r="M14" s="31" t="e">
        <f>IF(OR(C14="Luzerne",C14="Prairie temporaire"),INDEX('Besoin culture'!A$3:J$9,MATCH('Année 3'!D14,culture,0),8),INDEX('Besoin culture'!A$3:J$9,MATCH('Année 3'!D14,culture,0),4))</f>
        <v>#N/A</v>
      </c>
      <c r="N14" s="31" t="e">
        <f>IF(OR(C14="Luzerne",C14="Prairie temporaire"),INDEX('Besoin culture'!$A$3:J$9,MATCH('Année 3'!D14,culture,0),9),INDEX('Besoin culture'!A$3:J$9,MATCH('Année 3'!D14,culture,0),5))</f>
        <v>#N/A</v>
      </c>
      <c r="O14" s="31" t="e">
        <f>IF(OR(C14="Luzerne",C14="Prairie temporaire"),INDEX('Besoin culture'!A$3:J$9,MATCH('Année 3'!D14,culture,0),10),INDEX('Besoin culture'!A$3:J$9,MATCH('Année 3'!D14,culture,0),6))</f>
        <v>#N/A</v>
      </c>
    </row>
    <row r="15" spans="1:15">
      <c r="A15" s="40">
        <v>7</v>
      </c>
      <c r="B15" s="15">
        <v>2</v>
      </c>
      <c r="C15" s="66" t="str">
        <f>IF('Année 2'!C15="","",'Année 2'!C15)</f>
        <v/>
      </c>
      <c r="D15" s="20"/>
      <c r="E15" s="20"/>
      <c r="F15" s="21"/>
      <c r="G15" s="22"/>
      <c r="H15" s="21"/>
      <c r="I15" s="49" t="str">
        <f>IF(D15="","",IF(L15+M15+N15+O15=0,1,IF(E15&lt;&gt;"",IF(E15&gt;=L15,1,ABS('Année 3'!E15/L15)),IF(F15&lt;&gt;"",IF(F15&gt;=M15,1,ABS('Année 3'!F15/M15)),IF((G15+H15)&lt;&gt;"",IF(AND('Année 3'!G15&gt;N15,'Année 3'!H15&lt;=O15),ABS((N15+'Année 3'!H15)/(N15+O15)),IF(AND('Année 3'!H15&gt;O15,'Année 3'!G15&lt;=N15),ABS((O15+'Année 3'!G15)/(N15+O15)),ABS(('Année 3'!G15+'Année 3'!H15)/(N15+O15)))))))))</f>
        <v/>
      </c>
      <c r="J15" s="26" t="str">
        <f t="shared" si="0"/>
        <v/>
      </c>
      <c r="K15" s="58" t="str">
        <f>IF(D15="","",IF(OR(AND(E15&lt;&gt;0,F15&lt;&gt;0),AND((G15+H15)&lt;&gt;0,F15&lt;&gt;0),AND((G15+H15)&lt;&gt;0,E15&lt;&gt;0)),"Vous ne pouvez pas renseigner ces cases en même temps","")&amp;IF(SUM(E15:F15)=0,IF(OR(AND(G15&lt;&gt;0,H15=0),AND(H15&lt;&gt;0,G15=0)),"Vous devez renseigner une autre valeur",""),"")&amp;IF(COUNTIF(D$9:D15,D15)&gt;INDEX('Besoin culture'!A$3:B$9,MATCH(D15,culture,0),2),"L'exploitation ne cultive pas autant de parcelles de cette culture",""))</f>
        <v/>
      </c>
      <c r="L15" s="31" t="e">
        <f>IF(OR(C15="Luzerne",C15="Prairie temporaire"),INDEX('Besoin culture'!A$3:J$9,MATCH('Année 3'!D15,culture,0),7),INDEX('Besoin culture'!A$3:J$9,MATCH('Année 3'!D15,culture,0),3))</f>
        <v>#N/A</v>
      </c>
      <c r="M15" s="31" t="e">
        <f>IF(OR(C15="Luzerne",C15="Prairie temporaire"),INDEX('Besoin culture'!A$3:J$9,MATCH('Année 3'!D15,culture,0),8),INDEX('Besoin culture'!A$3:J$9,MATCH('Année 3'!D15,culture,0),4))</f>
        <v>#N/A</v>
      </c>
      <c r="N15" s="31" t="e">
        <f>IF(OR(C15="Luzerne",C15="Prairie temporaire"),INDEX('Besoin culture'!$A$3:J$9,MATCH('Année 3'!D15,culture,0),9),INDEX('Besoin culture'!A$3:J$9,MATCH('Année 3'!D15,culture,0),5))</f>
        <v>#N/A</v>
      </c>
      <c r="O15" s="31" t="e">
        <f>IF(OR(C15="Luzerne",C15="Prairie temporaire"),INDEX('Besoin culture'!A$3:J$9,MATCH('Année 3'!D15,culture,0),10),INDEX('Besoin culture'!A$3:J$9,MATCH('Année 3'!D15,culture,0),6))</f>
        <v>#N/A</v>
      </c>
    </row>
    <row r="16" spans="1:15">
      <c r="A16" s="40">
        <v>8</v>
      </c>
      <c r="B16" s="15">
        <v>1</v>
      </c>
      <c r="C16" s="66" t="str">
        <f>IF('Année 2'!C16="","",'Année 2'!C16)</f>
        <v/>
      </c>
      <c r="D16" s="20"/>
      <c r="E16" s="20"/>
      <c r="F16" s="21"/>
      <c r="G16" s="22"/>
      <c r="H16" s="21"/>
      <c r="I16" s="49" t="str">
        <f>IF(D16="","",IF(L16+M16+N16+O16=0,1,IF(E16&lt;&gt;"",IF(E16&gt;=L16,1,ABS('Année 3'!E16/L16)),IF(F16&lt;&gt;"",IF(F16&gt;=M16,1,ABS('Année 3'!F16/M16)),IF((G16+H16)&lt;&gt;"",IF(AND('Année 3'!G16&gt;N16,'Année 3'!H16&lt;=O16),ABS((N16+'Année 3'!H16)/(N16+O16)),IF(AND('Année 3'!H16&gt;O16,'Année 3'!G16&lt;=N16),ABS((O16+'Année 3'!G16)/(N16+O16)),ABS(('Année 3'!G16+'Année 3'!H16)/(N16+O16)))))))))</f>
        <v/>
      </c>
      <c r="J16" s="26" t="str">
        <f t="shared" si="0"/>
        <v/>
      </c>
      <c r="K16" s="58" t="str">
        <f>IF(D16="","",IF(OR(AND(E16&lt;&gt;0,F16&lt;&gt;0),AND((G16+H16)&lt;&gt;0,F16&lt;&gt;0),AND((G16+H16)&lt;&gt;0,E16&lt;&gt;0)),"Vous ne pouvez pas renseigner ces cases en même temps","")&amp;IF(SUM(E16:F16)=0,IF(OR(AND(G16&lt;&gt;0,H16=0),AND(H16&lt;&gt;0,G16=0)),"Vous devez renseigner une autre valeur",""),"")&amp;IF(COUNTIF(D$9:D16,D16)&gt;INDEX('Besoin culture'!A$3:B$9,MATCH(D16,culture,0),2),"L'exploitation ne cultive pas autant de parcelles de cette culture",""))</f>
        <v/>
      </c>
      <c r="L16" s="31" t="e">
        <f>IF(OR(C16="Luzerne",C16="Prairie temporaire"),INDEX('Besoin culture'!A$3:J$9,MATCH('Année 3'!D16,culture,0),7),INDEX('Besoin culture'!A$3:J$9,MATCH('Année 3'!D16,culture,0),3))</f>
        <v>#N/A</v>
      </c>
      <c r="M16" s="31" t="e">
        <f>IF(OR(C16="Luzerne",C16="Prairie temporaire"),INDEX('Besoin culture'!A$3:J$9,MATCH('Année 3'!D16,culture,0),8),INDEX('Besoin culture'!A$3:J$9,MATCH('Année 3'!D16,culture,0),4))</f>
        <v>#N/A</v>
      </c>
      <c r="N16" s="31" t="e">
        <f>IF(OR(C16="Luzerne",C16="Prairie temporaire"),INDEX('Besoin culture'!$A$3:J$9,MATCH('Année 3'!D16,culture,0),9),INDEX('Besoin culture'!A$3:J$9,MATCH('Année 3'!D16,culture,0),5))</f>
        <v>#N/A</v>
      </c>
      <c r="O16" s="31" t="e">
        <f>IF(OR(C16="Luzerne",C16="Prairie temporaire"),INDEX('Besoin culture'!A$3:J$9,MATCH('Année 3'!D16,culture,0),10),INDEX('Besoin culture'!A$3:J$9,MATCH('Année 3'!D16,culture,0),6))</f>
        <v>#N/A</v>
      </c>
    </row>
    <row r="17" spans="1:15">
      <c r="A17" s="40">
        <v>9</v>
      </c>
      <c r="B17" s="15">
        <v>2</v>
      </c>
      <c r="C17" s="66" t="str">
        <f>IF('Année 2'!C17="","",'Année 2'!C17)</f>
        <v/>
      </c>
      <c r="D17" s="20"/>
      <c r="E17" s="20"/>
      <c r="F17" s="21"/>
      <c r="G17" s="22"/>
      <c r="H17" s="21"/>
      <c r="I17" s="49" t="str">
        <f>IF(D17="","",IF(L17+M17+N17+O17=0,1,IF(E17&lt;&gt;"",IF(E17&gt;=L17,1,ABS('Année 3'!E17/L17)),IF(F17&lt;&gt;"",IF(F17&gt;=M17,1,ABS('Année 3'!F17/M17)),IF((G17+H17)&lt;&gt;"",IF(AND('Année 3'!G17&gt;N17,'Année 3'!H17&lt;=O17),ABS((N17+'Année 3'!H17)/(N17+O17)),IF(AND('Année 3'!H17&gt;O17,'Année 3'!G17&lt;=N17),ABS((O17+'Année 3'!G17)/(N17+O17)),ABS(('Année 3'!G17+'Année 3'!H17)/(N17+O17)))))))))</f>
        <v/>
      </c>
      <c r="J17" s="26" t="str">
        <f t="shared" si="0"/>
        <v/>
      </c>
      <c r="K17" s="58" t="str">
        <f>IF(D17="","",IF(OR(AND(E17&lt;&gt;0,F17&lt;&gt;0),AND((G17+H17)&lt;&gt;0,F17&lt;&gt;0),AND((G17+H17)&lt;&gt;0,E17&lt;&gt;0)),"Vous ne pouvez pas renseigner ces cases en même temps","")&amp;IF(SUM(E17:F17)=0,IF(OR(AND(G17&lt;&gt;0,H17=0),AND(H17&lt;&gt;0,G17=0)),"Vous devez renseigner une autre valeur",""),"")&amp;IF(COUNTIF(D$9:D17,D17)&gt;INDEX('Besoin culture'!A$3:B$9,MATCH(D17,culture,0),2),"L'exploitation ne cultive pas autant de parcelles de cette culture",""))</f>
        <v/>
      </c>
      <c r="L17" s="31" t="e">
        <f>IF(OR(C17="Luzerne",C17="Prairie temporaire"),INDEX('Besoin culture'!A$3:J$9,MATCH('Année 3'!D17,culture,0),7),INDEX('Besoin culture'!A$3:J$9,MATCH('Année 3'!D17,culture,0),3))</f>
        <v>#N/A</v>
      </c>
      <c r="M17" s="31" t="e">
        <f>IF(OR(C17="Luzerne",C17="Prairie temporaire"),INDEX('Besoin culture'!A$3:J$9,MATCH('Année 3'!D17,culture,0),8),INDEX('Besoin culture'!A$3:J$9,MATCH('Année 3'!D17,culture,0),4))</f>
        <v>#N/A</v>
      </c>
      <c r="N17" s="31" t="e">
        <f>IF(OR(C17="Luzerne",C17="Prairie temporaire"),INDEX('Besoin culture'!$A$3:J$9,MATCH('Année 3'!D17,culture,0),9),INDEX('Besoin culture'!A$3:J$9,MATCH('Année 3'!D17,culture,0),5))</f>
        <v>#N/A</v>
      </c>
      <c r="O17" s="31" t="e">
        <f>IF(OR(C17="Luzerne",C17="Prairie temporaire"),INDEX('Besoin culture'!A$3:J$9,MATCH('Année 3'!D17,culture,0),10),INDEX('Besoin culture'!A$3:J$9,MATCH('Année 3'!D17,culture,0),6))</f>
        <v>#N/A</v>
      </c>
    </row>
    <row r="18" spans="1:15">
      <c r="A18" s="40">
        <v>10</v>
      </c>
      <c r="B18" s="15">
        <v>2</v>
      </c>
      <c r="C18" s="66" t="str">
        <f>IF('Année 2'!C18="","",'Année 2'!C18)</f>
        <v/>
      </c>
      <c r="D18" s="20"/>
      <c r="E18" s="20"/>
      <c r="F18" s="21"/>
      <c r="G18" s="22"/>
      <c r="H18" s="21"/>
      <c r="I18" s="49" t="str">
        <f>IF(D18="","",IF(L18+M18+N18+O18=0,1,IF(E18&lt;&gt;"",IF(E18&gt;=L18,1,ABS('Année 3'!E18/L18)),IF(F18&lt;&gt;"",IF(F18&gt;=M18,1,ABS('Année 3'!F18/M18)),IF((G18+H18)&lt;&gt;"",IF(AND('Année 3'!G18&gt;N18,'Année 3'!H18&lt;=O18),ABS((N18+'Année 3'!H18)/(N18+O18)),IF(AND('Année 3'!H18&gt;O18,'Année 3'!G18&lt;=N18),ABS((O18+'Année 3'!G18)/(N18+O18)),ABS(('Année 3'!G18+'Année 3'!H18)/(N18+O18)))))))))</f>
        <v/>
      </c>
      <c r="J18" s="26" t="str">
        <f t="shared" si="0"/>
        <v/>
      </c>
      <c r="K18" s="58" t="str">
        <f>IF(D18="","",IF(OR(AND(E18&lt;&gt;0,F18&lt;&gt;0),AND((G18+H18)&lt;&gt;0,F18&lt;&gt;0),AND((G18+H18)&lt;&gt;0,E18&lt;&gt;0)),"Vous ne pouvez pas renseigner ces cases en même temps","")&amp;IF(SUM(E18:F18)=0,IF(OR(AND(G18&lt;&gt;0,H18=0),AND(H18&lt;&gt;0,G18=0)),"Vous devez renseigner une autre valeur",""),"")&amp;IF(COUNTIF(D$9:D18,D18)&gt;INDEX('Besoin culture'!A$3:B$9,MATCH(D18,culture,0),2),"L'exploitation ne cultive pas autant de parcelles de cette culture",""))</f>
        <v/>
      </c>
      <c r="L18" s="31" t="e">
        <f>IF(OR(C18="Luzerne",C18="Prairie temporaire"),INDEX('Besoin culture'!A$3:J$9,MATCH('Année 3'!D18,culture,0),7),INDEX('Besoin culture'!A$3:J$9,MATCH('Année 3'!D18,culture,0),3))</f>
        <v>#N/A</v>
      </c>
      <c r="M18" s="31" t="e">
        <f>IF(OR(C18="Luzerne",C18="Prairie temporaire"),INDEX('Besoin culture'!A$3:J$9,MATCH('Année 3'!D18,culture,0),8),INDEX('Besoin culture'!A$3:J$9,MATCH('Année 3'!D18,culture,0),4))</f>
        <v>#N/A</v>
      </c>
      <c r="N18" s="31" t="e">
        <f>IF(OR(C18="Luzerne",C18="Prairie temporaire"),INDEX('Besoin culture'!$A$3:J$9,MATCH('Année 3'!D18,culture,0),9),INDEX('Besoin culture'!A$3:J$9,MATCH('Année 3'!D18,culture,0),5))</f>
        <v>#N/A</v>
      </c>
      <c r="O18" s="31" t="e">
        <f>IF(OR(C18="Luzerne",C18="Prairie temporaire"),INDEX('Besoin culture'!A$3:J$9,MATCH('Année 3'!D18,culture,0),10),INDEX('Besoin culture'!A$3:J$9,MATCH('Année 3'!D18,culture,0),6))</f>
        <v>#N/A</v>
      </c>
    </row>
    <row r="19" spans="1:15">
      <c r="A19" s="40">
        <v>11</v>
      </c>
      <c r="B19" s="15">
        <v>3</v>
      </c>
      <c r="C19" s="66" t="str">
        <f>IF('Année 2'!C19="","",'Année 2'!C19)</f>
        <v/>
      </c>
      <c r="D19" s="20"/>
      <c r="E19" s="20"/>
      <c r="F19" s="21"/>
      <c r="G19" s="22"/>
      <c r="H19" s="21"/>
      <c r="I19" s="49" t="str">
        <f>IF(D19="","",IF(L19+M19+N19+O19=0,1,IF(E19&lt;&gt;"",IF(E19&gt;=L19,1,ABS('Année 3'!E19/L19)),IF(F19&lt;&gt;"",IF(F19&gt;=M19,1,ABS('Année 3'!F19/M19)),IF((G19+H19)&lt;&gt;"",IF(AND('Année 3'!G19&gt;N19,'Année 3'!H19&lt;=O19),ABS((N19+'Année 3'!H19)/(N19+O19)),IF(AND('Année 3'!H19&gt;O19,'Année 3'!G19&lt;=N19),ABS((O19+'Année 3'!G19)/(N19+O19)),ABS(('Année 3'!G19+'Année 3'!H19)/(N19+O19)))))))))</f>
        <v/>
      </c>
      <c r="J19" s="26" t="str">
        <f t="shared" si="0"/>
        <v/>
      </c>
      <c r="K19" s="58" t="str">
        <f>IF(D19="","",IF(OR(AND(E19&lt;&gt;0,F19&lt;&gt;0),AND((G19+H19)&lt;&gt;0,F19&lt;&gt;0),AND((G19+H19)&lt;&gt;0,E19&lt;&gt;0)),"Vous ne pouvez pas renseigner ces cases en même temps","")&amp;IF(SUM(E19:F19)=0,IF(OR(AND(G19&lt;&gt;0,H19=0),AND(H19&lt;&gt;0,G19=0)),"Vous devez renseigner une autre valeur",""),"")&amp;IF(COUNTIF(D$9:D19,D19)&gt;INDEX('Besoin culture'!A$3:B$9,MATCH(D19,culture,0),2),"L'exploitation ne cultive pas autant de parcelles de cette culture",""))</f>
        <v/>
      </c>
      <c r="L19" s="31" t="e">
        <f>IF(OR(C19="Luzerne",C19="Prairie temporaire"),INDEX('Besoin culture'!A$3:J$9,MATCH('Année 3'!D19,culture,0),7),INDEX('Besoin culture'!A$3:J$9,MATCH('Année 3'!D19,culture,0),3))</f>
        <v>#N/A</v>
      </c>
      <c r="M19" s="31" t="e">
        <f>IF(OR(C19="Luzerne",C19="Prairie temporaire"),INDEX('Besoin culture'!A$3:J$9,MATCH('Année 3'!D19,culture,0),8),INDEX('Besoin culture'!A$3:J$9,MATCH('Année 3'!D19,culture,0),4))</f>
        <v>#N/A</v>
      </c>
      <c r="N19" s="31" t="e">
        <f>IF(OR(C19="Luzerne",C19="Prairie temporaire"),INDEX('Besoin culture'!$A$3:J$9,MATCH('Année 3'!D19,culture,0),9),INDEX('Besoin culture'!A$3:J$9,MATCH('Année 3'!D19,culture,0),5))</f>
        <v>#N/A</v>
      </c>
      <c r="O19" s="31" t="e">
        <f>IF(OR(C19="Luzerne",C19="Prairie temporaire"),INDEX('Besoin culture'!A$3:J$9,MATCH('Année 3'!D19,culture,0),10),INDEX('Besoin culture'!A$3:J$9,MATCH('Année 3'!D19,culture,0),6))</f>
        <v>#N/A</v>
      </c>
    </row>
    <row r="20" spans="1:15">
      <c r="A20" s="40">
        <v>12</v>
      </c>
      <c r="B20" s="15">
        <v>4</v>
      </c>
      <c r="C20" s="66" t="str">
        <f>IF('Année 2'!C20="","",'Année 2'!C20)</f>
        <v/>
      </c>
      <c r="D20" s="20"/>
      <c r="E20" s="20"/>
      <c r="F20" s="21"/>
      <c r="G20" s="22"/>
      <c r="H20" s="21"/>
      <c r="I20" s="49" t="str">
        <f>IF(D20="","",IF(L20+M20+N20+O20=0,1,IF(E20&lt;&gt;"",IF(E20&gt;=L20,1,ABS('Année 3'!E20/L20)),IF(F20&lt;&gt;"",IF(F20&gt;=M20,1,ABS('Année 3'!F20/M20)),IF((G20+H20)&lt;&gt;"",IF(AND('Année 3'!G20&gt;N20,'Année 3'!H20&lt;=O20),ABS((N20+'Année 3'!H20)/(N20+O20)),IF(AND('Année 3'!H20&gt;O20,'Année 3'!G20&lt;=N20),ABS((O20+'Année 3'!G20)/(N20+O20)),ABS(('Année 3'!G20+'Année 3'!H20)/(N20+O20)))))))))</f>
        <v/>
      </c>
      <c r="J20" s="26" t="str">
        <f t="shared" si="0"/>
        <v/>
      </c>
      <c r="K20" s="58" t="str">
        <f>IF(D20="","",IF(OR(AND(E20&lt;&gt;0,F20&lt;&gt;0),AND((G20+H20)&lt;&gt;0,F20&lt;&gt;0),AND((G20+H20)&lt;&gt;0,E20&lt;&gt;0)),"Vous ne pouvez pas renseigner ces cases en même temps","")&amp;IF(SUM(E20:F20)=0,IF(OR(AND(G20&lt;&gt;0,H20=0),AND(H20&lt;&gt;0,G20=0)),"Vous devez renseigner une autre valeur",""),"")&amp;IF(COUNTIF(D$9:D20,D20)&gt;INDEX('Besoin culture'!A$3:B$9,MATCH(D20,culture,0),2),"L'exploitation ne cultive pas autant de parcelles de cette culture",""))</f>
        <v/>
      </c>
      <c r="L20" s="31" t="e">
        <f>IF(OR(C20="Luzerne",C20="Prairie temporaire"),INDEX('Besoin culture'!A$3:J$9,MATCH('Année 3'!D20,culture,0),7),INDEX('Besoin culture'!A$3:J$9,MATCH('Année 3'!D20,culture,0),3))</f>
        <v>#N/A</v>
      </c>
      <c r="M20" s="31" t="e">
        <f>IF(OR(C20="Luzerne",C20="Prairie temporaire"),INDEX('Besoin culture'!A$3:J$9,MATCH('Année 3'!D20,culture,0),8),INDEX('Besoin culture'!A$3:J$9,MATCH('Année 3'!D20,culture,0),4))</f>
        <v>#N/A</v>
      </c>
      <c r="N20" s="31" t="e">
        <f>IF(OR(C20="Luzerne",C20="Prairie temporaire"),INDEX('Besoin culture'!$A$3:J$9,MATCH('Année 3'!D20,culture,0),9),INDEX('Besoin culture'!A$3:J$9,MATCH('Année 3'!D20,culture,0),5))</f>
        <v>#N/A</v>
      </c>
      <c r="O20" s="31" t="e">
        <f>IF(OR(C20="Luzerne",C20="Prairie temporaire"),INDEX('Besoin culture'!A$3:J$9,MATCH('Année 3'!D20,culture,0),10),INDEX('Besoin culture'!A$3:J$9,MATCH('Année 3'!D20,culture,0),6))</f>
        <v>#N/A</v>
      </c>
    </row>
    <row r="21" spans="1:15">
      <c r="A21" s="40">
        <v>13</v>
      </c>
      <c r="B21" s="15">
        <v>3</v>
      </c>
      <c r="C21" s="66" t="str">
        <f>IF('Année 2'!C21="","",'Année 2'!C21)</f>
        <v/>
      </c>
      <c r="D21" s="20"/>
      <c r="E21" s="20"/>
      <c r="F21" s="21"/>
      <c r="G21" s="22"/>
      <c r="H21" s="21"/>
      <c r="I21" s="49" t="str">
        <f>IF(D21="","",IF(L21+M21+N21+O21=0,1,IF(E21&lt;&gt;"",IF(E21&gt;=L21,1,ABS('Année 3'!E21/L21)),IF(F21&lt;&gt;"",IF(F21&gt;=M21,1,ABS('Année 3'!F21/M21)),IF((G21+H21)&lt;&gt;"",IF(AND('Année 3'!G21&gt;N21,'Année 3'!H21&lt;=O21),ABS((N21+'Année 3'!H21)/(N21+O21)),IF(AND('Année 3'!H21&gt;O21,'Année 3'!G21&lt;=N21),ABS((O21+'Année 3'!G21)/(N21+O21)),ABS(('Année 3'!G21+'Année 3'!H21)/(N21+O21)))))))))</f>
        <v/>
      </c>
      <c r="J21" s="26" t="str">
        <f t="shared" si="0"/>
        <v/>
      </c>
      <c r="K21" s="58" t="str">
        <f>IF(D21="","",IF(OR(AND(E21&lt;&gt;0,F21&lt;&gt;0),AND((G21+H21)&lt;&gt;0,F21&lt;&gt;0),AND((G21+H21)&lt;&gt;0,E21&lt;&gt;0)),"Vous ne pouvez pas renseigner ces cases en même temps","")&amp;IF(SUM(E21:F21)=0,IF(OR(AND(G21&lt;&gt;0,H21=0),AND(H21&lt;&gt;0,G21=0)),"Vous devez renseigner une autre valeur",""),"")&amp;IF(COUNTIF(D$9:D21,D21)&gt;INDEX('Besoin culture'!A$3:B$9,MATCH(D21,culture,0),2),"L'exploitation ne cultive pas autant de parcelles de cette culture",""))</f>
        <v/>
      </c>
      <c r="L21" s="31" t="e">
        <f>IF(OR(C21="Luzerne",C21="Prairie temporaire"),INDEX('Besoin culture'!A$3:J$9,MATCH('Année 3'!D21,culture,0),7),INDEX('Besoin culture'!A$3:J$9,MATCH('Année 3'!D21,culture,0),3))</f>
        <v>#N/A</v>
      </c>
      <c r="M21" s="31" t="e">
        <f>IF(OR(C21="Luzerne",C21="Prairie temporaire"),INDEX('Besoin culture'!A$3:J$9,MATCH('Année 3'!D21,culture,0),8),INDEX('Besoin culture'!A$3:J$9,MATCH('Année 3'!D21,culture,0),4))</f>
        <v>#N/A</v>
      </c>
      <c r="N21" s="31" t="e">
        <f>IF(OR(C21="Luzerne",C21="Prairie temporaire"),INDEX('Besoin culture'!$A$3:J$9,MATCH('Année 3'!D21,culture,0),9),INDEX('Besoin culture'!A$3:J$9,MATCH('Année 3'!D21,culture,0),5))</f>
        <v>#N/A</v>
      </c>
      <c r="O21" s="31" t="e">
        <f>IF(OR(C21="Luzerne",C21="Prairie temporaire"),INDEX('Besoin culture'!A$3:J$9,MATCH('Année 3'!D21,culture,0),10),INDEX('Besoin culture'!A$3:J$9,MATCH('Année 3'!D21,culture,0),6))</f>
        <v>#N/A</v>
      </c>
    </row>
    <row r="22" spans="1:15">
      <c r="A22" s="40">
        <v>14</v>
      </c>
      <c r="B22" s="15">
        <v>2</v>
      </c>
      <c r="C22" s="66" t="str">
        <f>IF('Année 2'!C22="","",'Année 2'!C22)</f>
        <v/>
      </c>
      <c r="D22" s="20"/>
      <c r="E22" s="20"/>
      <c r="F22" s="21"/>
      <c r="G22" s="22"/>
      <c r="H22" s="21"/>
      <c r="I22" s="49" t="str">
        <f>IF(D22="","",IF(L22+M22+N22+O22=0,1,IF(E22&lt;&gt;"",IF(E22&gt;=L22,1,ABS('Année 3'!E22/L22)),IF(F22&lt;&gt;"",IF(F22&gt;=M22,1,ABS('Année 3'!F22/M22)),IF((G22+H22)&lt;&gt;"",IF(AND('Année 3'!G22&gt;N22,'Année 3'!H22&lt;=O22),ABS((N22+'Année 3'!H22)/(N22+O22)),IF(AND('Année 3'!H22&gt;O22,'Année 3'!G22&lt;=N22),ABS((O22+'Année 3'!G22)/(N22+O22)),ABS(('Année 3'!G22+'Année 3'!H22)/(N22+O22)))))))))</f>
        <v/>
      </c>
      <c r="J22" s="26" t="str">
        <f t="shared" si="0"/>
        <v/>
      </c>
      <c r="K22" s="58" t="str">
        <f>IF(D22="","",IF(OR(AND(E22&lt;&gt;0,F22&lt;&gt;0),AND((G22+H22)&lt;&gt;0,F22&lt;&gt;0),AND((G22+H22)&lt;&gt;0,E22&lt;&gt;0)),"Vous ne pouvez pas renseigner ces cases en même temps","")&amp;IF(SUM(E22:F22)=0,IF(OR(AND(G22&lt;&gt;0,H22=0),AND(H22&lt;&gt;0,G22=0)),"Vous devez renseigner une autre valeur",""),"")&amp;IF(COUNTIF(D$9:D22,D22)&gt;INDEX('Besoin culture'!A$3:B$9,MATCH(D22,culture,0),2),"L'exploitation ne cultive pas autant de parcelles de cette culture",""))</f>
        <v/>
      </c>
      <c r="L22" s="31" t="e">
        <f>IF(OR(C22="Luzerne",C22="Prairie temporaire"),INDEX('Besoin culture'!A$3:J$9,MATCH('Année 3'!D22,culture,0),7),INDEX('Besoin culture'!A$3:J$9,MATCH('Année 3'!D22,culture,0),3))</f>
        <v>#N/A</v>
      </c>
      <c r="M22" s="31" t="e">
        <f>IF(OR(C22="Luzerne",C22="Prairie temporaire"),INDEX('Besoin culture'!A$3:J$9,MATCH('Année 3'!D22,culture,0),8),INDEX('Besoin culture'!A$3:J$9,MATCH('Année 3'!D22,culture,0),4))</f>
        <v>#N/A</v>
      </c>
      <c r="N22" s="31" t="e">
        <f>IF(OR(C22="Luzerne",C22="Prairie temporaire"),INDEX('Besoin culture'!$A$3:J$9,MATCH('Année 3'!D22,culture,0),9),INDEX('Besoin culture'!A$3:J$9,MATCH('Année 3'!D22,culture,0),5))</f>
        <v>#N/A</v>
      </c>
      <c r="O22" s="31" t="e">
        <f>IF(OR(C22="Luzerne",C22="Prairie temporaire"),INDEX('Besoin culture'!A$3:J$9,MATCH('Année 3'!D22,culture,0),10),INDEX('Besoin culture'!A$3:J$9,MATCH('Année 3'!D22,culture,0),6))</f>
        <v>#N/A</v>
      </c>
    </row>
    <row r="23" spans="1:15">
      <c r="A23" s="40">
        <v>15</v>
      </c>
      <c r="B23" s="15">
        <v>1</v>
      </c>
      <c r="C23" s="66" t="str">
        <f>IF('Année 2'!C23="","",'Année 2'!C23)</f>
        <v/>
      </c>
      <c r="D23" s="20"/>
      <c r="E23" s="20"/>
      <c r="F23" s="21"/>
      <c r="G23" s="22"/>
      <c r="H23" s="21"/>
      <c r="I23" s="49" t="str">
        <f>IF(D23="","",IF(L23+M23+N23+O23=0,1,IF(E23&lt;&gt;"",IF(E23&gt;=L23,1,ABS('Année 3'!E23/L23)),IF(F23&lt;&gt;"",IF(F23&gt;=M23,1,ABS('Année 3'!F23/M23)),IF((G23+H23)&lt;&gt;"",IF(AND('Année 3'!G23&gt;N23,'Année 3'!H23&lt;=O23),ABS((N23+'Année 3'!H23)/(N23+O23)),IF(AND('Année 3'!H23&gt;O23,'Année 3'!G23&lt;=N23),ABS((O23+'Année 3'!G23)/(N23+O23)),ABS(('Année 3'!G23+'Année 3'!H23)/(N23+O23)))))))))</f>
        <v/>
      </c>
      <c r="J23" s="26" t="str">
        <f t="shared" si="0"/>
        <v/>
      </c>
      <c r="K23" s="58" t="str">
        <f>IF(D23="","",IF(OR(AND(E23&lt;&gt;0,F23&lt;&gt;0),AND((G23+H23)&lt;&gt;0,F23&lt;&gt;0),AND((G23+H23)&lt;&gt;0,E23&lt;&gt;0)),"Vous ne pouvez pas renseigner ces cases en même temps","")&amp;IF(SUM(E23:F23)=0,IF(OR(AND(G23&lt;&gt;0,H23=0),AND(H23&lt;&gt;0,G23=0)),"Vous devez renseigner une autre valeur",""),"")&amp;IF(COUNTIF(D$9:D23,D23)&gt;INDEX('Besoin culture'!A$3:B$9,MATCH(D23,culture,0),2),"L'exploitation ne cultive pas autant de parcelles de cette culture",""))</f>
        <v/>
      </c>
      <c r="L23" s="31" t="e">
        <f>IF(OR(C23="Luzerne",C23="Prairie temporaire"),INDEX('Besoin culture'!A$3:J$9,MATCH('Année 3'!D23,culture,0),7),INDEX('Besoin culture'!A$3:J$9,MATCH('Année 3'!D23,culture,0),3))</f>
        <v>#N/A</v>
      </c>
      <c r="M23" s="31" t="e">
        <f>IF(OR(C23="Luzerne",C23="Prairie temporaire"),INDEX('Besoin culture'!A$3:J$9,MATCH('Année 3'!D23,culture,0),8),INDEX('Besoin culture'!A$3:J$9,MATCH('Année 3'!D23,culture,0),4))</f>
        <v>#N/A</v>
      </c>
      <c r="N23" s="31" t="e">
        <f>IF(OR(C23="Luzerne",C23="Prairie temporaire"),INDEX('Besoin culture'!$A$3:J$9,MATCH('Année 3'!D23,culture,0),9),INDEX('Besoin culture'!A$3:J$9,MATCH('Année 3'!D23,culture,0),5))</f>
        <v>#N/A</v>
      </c>
      <c r="O23" s="31" t="e">
        <f>IF(OR(C23="Luzerne",C23="Prairie temporaire"),INDEX('Besoin culture'!A$3:J$9,MATCH('Année 3'!D23,culture,0),10),INDEX('Besoin culture'!A$3:J$9,MATCH('Année 3'!D23,culture,0),6))</f>
        <v>#N/A</v>
      </c>
    </row>
    <row r="24" spans="1:15">
      <c r="A24" s="40">
        <v>16</v>
      </c>
      <c r="B24" s="15">
        <v>1</v>
      </c>
      <c r="C24" s="66" t="str">
        <f>IF('Année 2'!C24="","",'Année 2'!C24)</f>
        <v/>
      </c>
      <c r="D24" s="20"/>
      <c r="E24" s="20"/>
      <c r="F24" s="21"/>
      <c r="G24" s="22"/>
      <c r="H24" s="21"/>
      <c r="I24" s="49" t="str">
        <f>IF(D24="","",IF(L24+M24+N24+O24=0,1,IF(E24&lt;&gt;"",IF(E24&gt;=L24,1,ABS('Année 3'!E24/L24)),IF(F24&lt;&gt;"",IF(F24&gt;=M24,1,ABS('Année 3'!F24/M24)),IF((G24+H24)&lt;&gt;"",IF(AND('Année 3'!G24&gt;N24,'Année 3'!H24&lt;=O24),ABS((N24+'Année 3'!H24)/(N24+O24)),IF(AND('Année 3'!H24&gt;O24,'Année 3'!G24&lt;=N24),ABS((O24+'Année 3'!G24)/(N24+O24)),ABS(('Année 3'!G24+'Année 3'!H24)/(N24+O24)))))))))</f>
        <v/>
      </c>
      <c r="J24" s="26" t="str">
        <f t="shared" si="0"/>
        <v/>
      </c>
      <c r="K24" s="58" t="str">
        <f>IF(D24="","",IF(OR(AND(E24&lt;&gt;0,F24&lt;&gt;0),AND((G24+H24)&lt;&gt;0,F24&lt;&gt;0),AND((G24+H24)&lt;&gt;0,E24&lt;&gt;0)),"Vous ne pouvez pas renseigner ces cases en même temps","")&amp;IF(SUM(E24:F24)=0,IF(OR(AND(G24&lt;&gt;0,H24=0),AND(H24&lt;&gt;0,G24=0)),"Vous devez renseigner une autre valeur",""),"")&amp;IF(COUNTIF(D$9:D24,D24)&gt;INDEX('Besoin culture'!A$3:B$9,MATCH(D24,culture,0),2),"L'exploitation ne cultive pas autant de parcelles de cette culture",""))</f>
        <v/>
      </c>
      <c r="L24" s="31" t="e">
        <f>IF(OR(C24="Luzerne",C24="Prairie temporaire"),INDEX('Besoin culture'!A$3:J$9,MATCH('Année 3'!D24,culture,0),7),INDEX('Besoin culture'!A$3:J$9,MATCH('Année 3'!D24,culture,0),3))</f>
        <v>#N/A</v>
      </c>
      <c r="M24" s="31" t="e">
        <f>IF(OR(C24="Luzerne",C24="Prairie temporaire"),INDEX('Besoin culture'!A$3:J$9,MATCH('Année 3'!D24,culture,0),8),INDEX('Besoin culture'!A$3:J$9,MATCH('Année 3'!D24,culture,0),4))</f>
        <v>#N/A</v>
      </c>
      <c r="N24" s="31" t="e">
        <f>IF(OR(C24="Luzerne",C24="Prairie temporaire"),INDEX('Besoin culture'!$A$3:J$9,MATCH('Année 3'!D24,culture,0),9),INDEX('Besoin culture'!A$3:J$9,MATCH('Année 3'!D24,culture,0),5))</f>
        <v>#N/A</v>
      </c>
      <c r="O24" s="31" t="e">
        <f>IF(OR(C24="Luzerne",C24="Prairie temporaire"),INDEX('Besoin culture'!A$3:J$9,MATCH('Année 3'!D24,culture,0),10),INDEX('Besoin culture'!A$3:J$9,MATCH('Année 3'!D24,culture,0),6))</f>
        <v>#N/A</v>
      </c>
    </row>
    <row r="25" spans="1:15">
      <c r="A25" s="40">
        <v>17</v>
      </c>
      <c r="B25" s="15">
        <v>2</v>
      </c>
      <c r="C25" s="66" t="str">
        <f>IF('Année 2'!C25="","",'Année 2'!C25)</f>
        <v/>
      </c>
      <c r="D25" s="20"/>
      <c r="E25" s="20"/>
      <c r="F25" s="21"/>
      <c r="G25" s="22"/>
      <c r="H25" s="21"/>
      <c r="I25" s="49" t="str">
        <f>IF(D25="","",IF(L25+M25+N25+O25=0,1,IF(E25&lt;&gt;"",IF(E25&gt;=L25,1,ABS('Année 3'!E25/L25)),IF(F25&lt;&gt;"",IF(F25&gt;=M25,1,ABS('Année 3'!F25/M25)),IF((G25+H25)&lt;&gt;"",IF(AND('Année 3'!G25&gt;N25,'Année 3'!H25&lt;=O25),ABS((N25+'Année 3'!H25)/(N25+O25)),IF(AND('Année 3'!H25&gt;O25,'Année 3'!G25&lt;=N25),ABS((O25+'Année 3'!G25)/(N25+O25)),ABS(('Année 3'!G25+'Année 3'!H25)/(N25+O25)))))))))</f>
        <v/>
      </c>
      <c r="J25" s="26" t="str">
        <f t="shared" si="0"/>
        <v/>
      </c>
      <c r="K25" s="58" t="str">
        <f>IF(D25="","",IF(OR(AND(E25&lt;&gt;0,F25&lt;&gt;0),AND((G25+H25)&lt;&gt;0,F25&lt;&gt;0),AND((G25+H25)&lt;&gt;0,E25&lt;&gt;0)),"Vous ne pouvez pas renseigner ces cases en même temps","")&amp;IF(SUM(E25:F25)=0,IF(OR(AND(G25&lt;&gt;0,H25=0),AND(H25&lt;&gt;0,G25=0)),"Vous devez renseigner une autre valeur",""),"")&amp;IF(COUNTIF(D$9:D25,D25)&gt;INDEX('Besoin culture'!A$3:B$9,MATCH(D25,culture,0),2),"L'exploitation ne cultive pas autant de parcelles de cette culture",""))</f>
        <v/>
      </c>
      <c r="L25" s="31" t="e">
        <f>IF(OR(C25="Luzerne",C25="Prairie temporaire"),INDEX('Besoin culture'!A$3:J$9,MATCH('Année 3'!D25,culture,0),7),INDEX('Besoin culture'!A$3:J$9,MATCH('Année 3'!D25,culture,0),3))</f>
        <v>#N/A</v>
      </c>
      <c r="M25" s="31" t="e">
        <f>IF(OR(C25="Luzerne",C25="Prairie temporaire"),INDEX('Besoin culture'!A$3:J$9,MATCH('Année 3'!D25,culture,0),8),INDEX('Besoin culture'!A$3:J$9,MATCH('Année 3'!D25,culture,0),4))</f>
        <v>#N/A</v>
      </c>
      <c r="N25" s="31" t="e">
        <f>IF(OR(C25="Luzerne",C25="Prairie temporaire"),INDEX('Besoin culture'!$A$3:J$9,MATCH('Année 3'!D25,culture,0),9),INDEX('Besoin culture'!A$3:J$9,MATCH('Année 3'!D25,culture,0),5))</f>
        <v>#N/A</v>
      </c>
      <c r="O25" s="31" t="e">
        <f>IF(OR(C25="Luzerne",C25="Prairie temporaire"),INDEX('Besoin culture'!A$3:J$9,MATCH('Année 3'!D25,culture,0),10),INDEX('Besoin culture'!A$3:J$9,MATCH('Année 3'!D25,culture,0),6))</f>
        <v>#N/A</v>
      </c>
    </row>
    <row r="26" spans="1:15">
      <c r="A26" s="40">
        <v>18</v>
      </c>
      <c r="B26" s="15">
        <v>2</v>
      </c>
      <c r="C26" s="66" t="str">
        <f>IF('Année 2'!C26="","",'Année 2'!C26)</f>
        <v/>
      </c>
      <c r="D26" s="20"/>
      <c r="E26" s="20"/>
      <c r="F26" s="21"/>
      <c r="G26" s="22"/>
      <c r="H26" s="21"/>
      <c r="I26" s="49" t="str">
        <f>IF(D26="","",IF(L26+M26+N26+O26=0,1,IF(E26&lt;&gt;"",IF(E26&gt;=L26,1,ABS('Année 3'!E26/L26)),IF(F26&lt;&gt;"",IF(F26&gt;=M26,1,ABS('Année 3'!F26/M26)),IF((G26+H26)&lt;&gt;"",IF(AND('Année 3'!G26&gt;N26,'Année 3'!H26&lt;=O26),ABS((N26+'Année 3'!H26)/(N26+O26)),IF(AND('Année 3'!H26&gt;O26,'Année 3'!G26&lt;=N26),ABS((O26+'Année 3'!G26)/(N26+O26)),ABS(('Année 3'!G26+'Année 3'!H26)/(N26+O26)))))))))</f>
        <v/>
      </c>
      <c r="J26" s="26" t="str">
        <f>IF(D26="","",IF(SUM(E26:H26)="",0,E26*B26/2+F26*B26+G26*B26/2+H26*B26))</f>
        <v/>
      </c>
      <c r="K26" s="58" t="str">
        <f>IF(D26="","",IF(OR(AND(E26&lt;&gt;0,F26&lt;&gt;0),AND((G26+H26)&lt;&gt;0,F26&lt;&gt;0),AND((G26+H26)&lt;&gt;0,E26&lt;&gt;0)),"Vous ne pouvez pas renseigner ces cases en même temps","")&amp;IF(SUM(E26:F26)=0,IF(OR(AND(G26&lt;&gt;0,H26=0),AND(H26&lt;&gt;0,G26=0)),"Vous devez renseigner une autre valeur",""),"")&amp;IF(COUNTIF(D$9:D26,D26)&gt;INDEX('Besoin culture'!A$3:B$9,MATCH(D26,culture,0),2),"L'exploitation ne cultive pas autant de parcelles de cette culture",""))</f>
        <v/>
      </c>
      <c r="L26" s="31" t="e">
        <f>IF(OR(C26="Luzerne",C26="Prairie temporaire"),INDEX('Besoin culture'!A$3:J$9,MATCH('Année 3'!D26,culture,0),7),INDEX('Besoin culture'!A$3:J$9,MATCH('Année 3'!D26,culture,0),3))</f>
        <v>#N/A</v>
      </c>
      <c r="M26" s="31" t="e">
        <f>IF(OR(C26="Luzerne",C26="Prairie temporaire"),INDEX('Besoin culture'!A$3:J$9,MATCH('Année 3'!D26,culture,0),8),INDEX('Besoin culture'!A$3:J$9,MATCH('Année 3'!D26,culture,0),4))</f>
        <v>#N/A</v>
      </c>
      <c r="N26" s="31" t="e">
        <f>IF(OR(C26="Luzerne",C26="Prairie temporaire"),INDEX('Besoin culture'!$A$3:J$9,MATCH('Année 3'!D26,culture,0),9),INDEX('Besoin culture'!A$3:J$9,MATCH('Année 3'!D26,culture,0),5))</f>
        <v>#N/A</v>
      </c>
      <c r="O26" s="31" t="e">
        <f>IF(OR(C26="Luzerne",C26="Prairie temporaire"),INDEX('Besoin culture'!A$3:J$9,MATCH('Année 3'!D26,culture,0),10),INDEX('Besoin culture'!A$3:J$9,MATCH('Année 3'!D26,culture,0),6))</f>
        <v>#N/A</v>
      </c>
    </row>
    <row r="27" spans="1:15">
      <c r="A27" s="40">
        <v>19</v>
      </c>
      <c r="B27" s="15">
        <v>3</v>
      </c>
      <c r="C27" s="66" t="str">
        <f>IF('Année 2'!C27="","",'Année 2'!C27)</f>
        <v/>
      </c>
      <c r="D27" s="20"/>
      <c r="E27" s="20"/>
      <c r="F27" s="21"/>
      <c r="G27" s="22"/>
      <c r="H27" s="21"/>
      <c r="I27" s="49" t="str">
        <f>IF(D27="","",IF(L27+M27+N27+O27=0,1,IF(E27&lt;&gt;"",IF(E27&gt;=L27,1,ABS('Année 3'!E27/L27)),IF(F27&lt;&gt;"",IF(F27&gt;=M27,1,ABS('Année 3'!F27/M27)),IF((G27+H27)&lt;&gt;"",IF(AND('Année 3'!G27&gt;N27,'Année 3'!H27&lt;=O27),ABS((N27+'Année 3'!H27)/(N27+O27)),IF(AND('Année 3'!H27&gt;O27,'Année 3'!G27&lt;=N27),ABS((O27+'Année 3'!G27)/(N27+O27)),ABS(('Année 3'!G27+'Année 3'!H27)/(N27+O27)))))))))</f>
        <v/>
      </c>
      <c r="J27" s="26" t="str">
        <f t="shared" si="0"/>
        <v/>
      </c>
      <c r="K27" s="58" t="str">
        <f>IF(D27="","",IF(OR(AND(E27&lt;&gt;0,F27&lt;&gt;0),AND((G27+H27)&lt;&gt;0,F27&lt;&gt;0),AND((G27+H27)&lt;&gt;0,E27&lt;&gt;0)),"Vous ne pouvez pas renseigner ces cases en même temps","")&amp;IF(SUM(E27:F27)=0,IF(OR(AND(G27&lt;&gt;0,H27=0),AND(H27&lt;&gt;0,G27=0)),"Vous devez renseigner une autre valeur",""),"")&amp;IF(COUNTIF(D$9:D27,D27)&gt;INDEX('Besoin culture'!A$3:B$9,MATCH(D27,culture,0),2),"L'exploitation ne cultive pas autant de parcelles de cette culture",""))</f>
        <v/>
      </c>
      <c r="L27" s="31" t="e">
        <f>IF(OR(C27="Luzerne",C27="Prairie temporaire"),INDEX('Besoin culture'!A$3:J$9,MATCH('Année 3'!D27,culture,0),7),INDEX('Besoin culture'!A$3:J$9,MATCH('Année 3'!D27,culture,0),3))</f>
        <v>#N/A</v>
      </c>
      <c r="M27" s="31" t="e">
        <f>IF(OR(C27="Luzerne",C27="Prairie temporaire"),INDEX('Besoin culture'!A$3:J$9,MATCH('Année 3'!D27,culture,0),8),INDEX('Besoin culture'!A$3:J$9,MATCH('Année 3'!D27,culture,0),4))</f>
        <v>#N/A</v>
      </c>
      <c r="N27" s="31" t="e">
        <f>IF(OR(C27="Luzerne",C27="Prairie temporaire"),INDEX('Besoin culture'!$A$3:J$9,MATCH('Année 3'!D27,culture,0),9),INDEX('Besoin culture'!A$3:J$9,MATCH('Année 3'!D27,culture,0),5))</f>
        <v>#N/A</v>
      </c>
      <c r="O27" s="31" t="e">
        <f>IF(OR(C27="Luzerne",C27="Prairie temporaire"),INDEX('Besoin culture'!A$3:J$9,MATCH('Année 3'!D27,culture,0),10),INDEX('Besoin culture'!A$3:J$9,MATCH('Année 3'!D27,culture,0),6))</f>
        <v>#N/A</v>
      </c>
    </row>
    <row r="28" spans="1:15" ht="15.75" thickBot="1">
      <c r="A28" s="41">
        <v>20</v>
      </c>
      <c r="B28" s="16">
        <v>3</v>
      </c>
      <c r="C28" s="66" t="str">
        <f>IF('Année 2'!C28="","",'Année 2'!C28)</f>
        <v/>
      </c>
      <c r="D28" s="20"/>
      <c r="E28" s="23"/>
      <c r="F28" s="24"/>
      <c r="G28" s="25"/>
      <c r="H28" s="24"/>
      <c r="I28" s="49" t="str">
        <f>IF(D28="","",IF(L28+M28+N28+O28=0,1,IF(E28&lt;&gt;"",IF(E28&gt;=L28,1,ABS('Année 3'!E28/L28)),IF(F28&lt;&gt;"",IF(F28&gt;=M28,1,ABS('Année 3'!F28/M28)),IF((G28+H28)&lt;&gt;"",IF(AND('Année 3'!G28&gt;N28,'Année 3'!H28&lt;=O28),ABS((N28+'Année 3'!H28)/(N28+O28)),IF(AND('Année 3'!H28&gt;O28,'Année 3'!G28&lt;=N28),ABS((O28+'Année 3'!G28)/(N28+O28)),ABS(('Année 3'!G28+'Année 3'!H28)/(N28+O28)))))))))</f>
        <v/>
      </c>
      <c r="J28" s="26" t="str">
        <f t="shared" si="0"/>
        <v/>
      </c>
      <c r="K28" s="58" t="str">
        <f>IF(D28="","",IF(OR(AND(E28&lt;&gt;0,F28&lt;&gt;0),AND((G28+H28)&lt;&gt;0,F28&lt;&gt;0),AND((G28+H28)&lt;&gt;0,E28&lt;&gt;0)),"Vous ne pouvez pas renseigner ces cases en même temps","")&amp;IF(SUM(E28:F28)=0,IF(OR(AND(G28&lt;&gt;0,H28=0),AND(H28&lt;&gt;0,G28=0)),"Vous devez renseigner une autre valeur",""),"")&amp;IF(COUNTIF(D$9:D28,D28)&gt;INDEX('Besoin culture'!A$3:B$9,MATCH(D28,culture,0),2),"L'exploitation ne cultive pas autant de parcelles de cette culture",""))</f>
        <v/>
      </c>
      <c r="L28" s="31" t="e">
        <f>IF(OR(C28="Luzerne",C28="Prairie temporaire"),INDEX('Besoin culture'!A$3:J$9,MATCH('Année 3'!D28,culture,0),7),INDEX('Besoin culture'!A$3:J$9,MATCH('Année 3'!D28,culture,0),3))</f>
        <v>#N/A</v>
      </c>
      <c r="M28" s="31" t="e">
        <f>IF(OR(C28="Luzerne",C28="Prairie temporaire"),INDEX('Besoin culture'!A$3:J$9,MATCH('Année 3'!D28,culture,0),8),INDEX('Besoin culture'!A$3:J$9,MATCH('Année 3'!D28,culture,0),4))</f>
        <v>#N/A</v>
      </c>
      <c r="N28" s="31" t="e">
        <f>IF(OR(C28="Luzerne",C28="Prairie temporaire"),INDEX('Besoin culture'!$A$3:J$9,MATCH('Année 3'!D28,culture,0),9),INDEX('Besoin culture'!A$3:J$9,MATCH('Année 3'!D28,culture,0),5))</f>
        <v>#N/A</v>
      </c>
      <c r="O28" s="31" t="e">
        <f>IF(OR(C28="Luzerne",C28="Prairie temporaire"),INDEX('Besoin culture'!A$3:J$9,MATCH('Année 3'!D28,culture,0),10),INDEX('Besoin culture'!A$3:J$9,MATCH('Année 3'!D28,culture,0),6))</f>
        <v>#N/A</v>
      </c>
    </row>
    <row r="29" spans="1:15" ht="15.75" thickBot="1">
      <c r="D29" s="42"/>
      <c r="I29" s="50" t="str">
        <f>IFERROR(AVERAGE(I9:I28),"")</f>
        <v/>
      </c>
      <c r="J29" s="27">
        <f>SUM(J9:J28)</f>
        <v>0</v>
      </c>
    </row>
    <row r="30" spans="1:15">
      <c r="D30" s="42"/>
      <c r="I30" s="56" t="s">
        <v>31</v>
      </c>
      <c r="J30" s="56" t="s">
        <v>30</v>
      </c>
    </row>
  </sheetData>
  <sheetProtection sheet="1" objects="1" scenarios="1"/>
  <mergeCells count="2">
    <mergeCell ref="D4:H4"/>
    <mergeCell ref="G7:H7"/>
  </mergeCells>
  <conditionalFormatting sqref="F9:H28">
    <cfRule type="expression" dxfId="8" priority="9">
      <formula>COUNTBLANK($E9)=0</formula>
    </cfRule>
  </conditionalFormatting>
  <conditionalFormatting sqref="E29:J29 E9:H28">
    <cfRule type="expression" dxfId="7" priority="8">
      <formula>$D$4="Vous n'avez plus d'effluents disponibles cette année !"</formula>
    </cfRule>
  </conditionalFormatting>
  <conditionalFormatting sqref="I9:I28">
    <cfRule type="expression" dxfId="6" priority="7">
      <formula>K9="Vous ne pouvez pas renseigner ces cases en même temps"</formula>
    </cfRule>
  </conditionalFormatting>
  <conditionalFormatting sqref="I9:J28">
    <cfRule type="expression" dxfId="5" priority="6">
      <formula>$D$4="Vous n'avez plus d'effluents disponibles cette année !"</formula>
    </cfRule>
  </conditionalFormatting>
  <conditionalFormatting sqref="J9:J28">
    <cfRule type="expression" dxfId="4" priority="10">
      <formula>#REF!="Vous ne pouvez pas renseigner ces cases en même temps"</formula>
    </cfRule>
  </conditionalFormatting>
  <conditionalFormatting sqref="E9:E28 G9:H28">
    <cfRule type="expression" dxfId="3" priority="11">
      <formula>COUNTBLANK($F9)=0</formula>
    </cfRule>
  </conditionalFormatting>
  <conditionalFormatting sqref="E9:F28">
    <cfRule type="expression" dxfId="2" priority="12">
      <formula>COUNTBLANK($G9:$H9)=0</formula>
    </cfRule>
  </conditionalFormatting>
  <conditionalFormatting sqref="D9:D28">
    <cfRule type="expression" dxfId="1" priority="2">
      <formula>K9="L'exploitation ne cultive pas autant de parcelles de cette culture"</formula>
    </cfRule>
  </conditionalFormatting>
  <conditionalFormatting sqref="A9:H9 A12:H13 A19:H20 A28:H28">
    <cfRule type="expression" dxfId="0" priority="1">
      <formula>$B$2="Torrents de pluie"</formula>
    </cfRule>
  </conditionalFormatting>
  <dataValidations count="3">
    <dataValidation type="list" errorStyle="warning" allowBlank="1" showInputMessage="1" showErrorMessage="1" error="Saisir un nombre entier, correspondant aux pions d'effluent ou de compost!" sqref="E9:H28" xr:uid="{3323BCDD-957E-44FB-9230-17AB7FAA41C5}">
      <formula1>"0,1,2,3,4,5,6,7,8,9,10,11,12,13,14,15"</formula1>
    </dataValidation>
    <dataValidation type="list" allowBlank="1" showInputMessage="1" showErrorMessage="1" sqref="B2:B3" xr:uid="{D72B1B10-7FAA-4D1C-8BC4-0C6DCEE96B39}">
      <formula1>"Année normale, Beau temps,Epidémie,Torrents de pluie,Vents violents"</formula1>
    </dataValidation>
    <dataValidation type="list" allowBlank="1" showInputMessage="1" showErrorMessage="1" sqref="D9:D28" xr:uid="{FCE5C513-C4BD-4F30-9CA5-3D1CF43DA581}">
      <formula1>IF(C9="Blé tendre",Blé,IF(C9="Avoine",Avoine,IF(C9="Prairie permanente",pp,IF(C9="Prairie temporaire",pt,IF(C9="Méteil fourrage",Méteil_f,IF(C9="Méteil grain",Méteil_g,IF(C9="Luzerne",Luzerne,"")))))))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56CD-1DFE-4FE0-9567-673D949F53D7}">
  <dimension ref="A1:G39"/>
  <sheetViews>
    <sheetView view="pageLayout" topLeftCell="A7" zoomScaleNormal="100" workbookViewId="0">
      <selection activeCell="G12" sqref="G12"/>
    </sheetView>
  </sheetViews>
  <sheetFormatPr baseColWidth="10" defaultRowHeight="15"/>
  <cols>
    <col min="1" max="7" width="12" style="85" customWidth="1"/>
    <col min="8" max="16384" width="11.42578125" style="85"/>
  </cols>
  <sheetData>
    <row r="1" spans="1:7" ht="38.25" customHeight="1">
      <c r="A1" s="94" t="s">
        <v>34</v>
      </c>
      <c r="B1" s="95"/>
      <c r="C1" s="95"/>
      <c r="D1" s="95"/>
      <c r="E1" s="95"/>
      <c r="F1" s="95"/>
      <c r="G1" s="95"/>
    </row>
    <row r="2" spans="1:7" ht="51.75" customHeight="1">
      <c r="A2" s="96"/>
      <c r="B2" s="95"/>
      <c r="C2" s="95"/>
      <c r="D2" s="95"/>
      <c r="E2" s="95"/>
      <c r="F2" s="95"/>
      <c r="G2" s="95"/>
    </row>
    <row r="3" spans="1:7" ht="51.75" customHeight="1">
      <c r="A3" s="96"/>
      <c r="B3" s="95"/>
      <c r="C3" s="95"/>
      <c r="D3" s="95"/>
      <c r="E3" s="95"/>
      <c r="F3" s="95"/>
      <c r="G3" s="95"/>
    </row>
    <row r="4" spans="1:7" ht="36" customHeight="1">
      <c r="A4" s="95"/>
      <c r="B4" s="95"/>
      <c r="C4" s="95"/>
      <c r="D4" s="95"/>
      <c r="E4" s="95"/>
      <c r="F4" s="95"/>
      <c r="G4" s="95"/>
    </row>
    <row r="5" spans="1:7" s="86" customFormat="1" ht="16.5"/>
    <row r="6" spans="1:7" s="86" customFormat="1" ht="16.5"/>
    <row r="7" spans="1:7" s="86" customFormat="1" ht="75" customHeight="1">
      <c r="A7" s="87"/>
      <c r="B7" s="97" t="s">
        <v>24</v>
      </c>
      <c r="C7" s="97"/>
      <c r="D7" s="97" t="s">
        <v>25</v>
      </c>
      <c r="E7" s="97"/>
      <c r="F7" s="97" t="s">
        <v>35</v>
      </c>
      <c r="G7" s="97"/>
    </row>
    <row r="8" spans="1:7" s="86" customFormat="1" ht="16.5">
      <c r="A8" s="87" t="s">
        <v>21</v>
      </c>
      <c r="B8" s="99" t="str">
        <f>'Année 1'!I29</f>
        <v/>
      </c>
      <c r="C8" s="99"/>
      <c r="D8" s="98">
        <f>'Année 1'!J29</f>
        <v>0</v>
      </c>
      <c r="E8" s="98"/>
      <c r="F8" s="98">
        <f>'Année 1'!B2</f>
        <v>0</v>
      </c>
      <c r="G8" s="98"/>
    </row>
    <row r="9" spans="1:7" s="86" customFormat="1" ht="16.5">
      <c r="A9" s="87" t="s">
        <v>22</v>
      </c>
      <c r="B9" s="99" t="str">
        <f>'Année 2'!I29</f>
        <v/>
      </c>
      <c r="C9" s="99"/>
      <c r="D9" s="98">
        <f>'Année 2'!J29</f>
        <v>0</v>
      </c>
      <c r="E9" s="98"/>
      <c r="F9" s="98">
        <f>'Année 2'!B2</f>
        <v>0</v>
      </c>
      <c r="G9" s="98"/>
    </row>
    <row r="10" spans="1:7" s="86" customFormat="1" ht="16.5">
      <c r="A10" s="87" t="s">
        <v>23</v>
      </c>
      <c r="B10" s="99" t="str">
        <f>'Année 3'!I29</f>
        <v/>
      </c>
      <c r="C10" s="99"/>
      <c r="D10" s="98">
        <f>'Année 3'!J29</f>
        <v>0</v>
      </c>
      <c r="E10" s="98"/>
      <c r="F10" s="98">
        <f>'Année 3'!B2</f>
        <v>0</v>
      </c>
      <c r="G10" s="98"/>
    </row>
    <row r="11" spans="1:7" s="86" customFormat="1" ht="16.5"/>
    <row r="12" spans="1:7" s="86" customFormat="1" ht="16.5">
      <c r="A12" s="88" t="s">
        <v>32</v>
      </c>
    </row>
    <row r="13" spans="1:7" s="86" customFormat="1" ht="16.5"/>
    <row r="14" spans="1:7" s="86" customFormat="1" ht="16.5"/>
    <row r="15" spans="1:7" s="86" customFormat="1" ht="16.5"/>
    <row r="16" spans="1:7" s="86" customFormat="1" ht="16.5"/>
    <row r="17" spans="1:1" s="86" customFormat="1" ht="16.5"/>
    <row r="18" spans="1:1" s="86" customFormat="1" ht="16.5"/>
    <row r="19" spans="1:1" s="86" customFormat="1" ht="16.5"/>
    <row r="20" spans="1:1" s="86" customFormat="1" ht="16.5"/>
    <row r="21" spans="1:1" s="86" customFormat="1" ht="16.5"/>
    <row r="22" spans="1:1" s="86" customFormat="1" ht="16.5"/>
    <row r="23" spans="1:1" s="86" customFormat="1" ht="16.5"/>
    <row r="24" spans="1:1" s="86" customFormat="1" ht="16.5">
      <c r="A24" s="88" t="s">
        <v>33</v>
      </c>
    </row>
    <row r="25" spans="1:1" s="86" customFormat="1" ht="16.5"/>
    <row r="26" spans="1:1" s="86" customFormat="1" ht="16.5"/>
    <row r="27" spans="1:1" s="86" customFormat="1" ht="16.5"/>
    <row r="28" spans="1:1" s="86" customFormat="1" ht="16.5"/>
    <row r="29" spans="1:1" s="86" customFormat="1" ht="16.5"/>
    <row r="30" spans="1:1" s="86" customFormat="1" ht="16.5"/>
    <row r="31" spans="1:1" s="86" customFormat="1" ht="16.5"/>
    <row r="32" spans="1:1" s="86" customFormat="1" ht="16.5"/>
    <row r="33" s="86" customFormat="1" ht="16.5"/>
    <row r="34" s="86" customFormat="1" ht="16.5"/>
    <row r="35" s="86" customFormat="1" ht="16.5"/>
    <row r="36" s="86" customFormat="1" ht="16.5"/>
    <row r="37" s="86" customFormat="1" ht="16.5"/>
    <row r="38" s="86" customFormat="1" ht="16.5"/>
    <row r="39" s="86" customFormat="1" ht="16.5"/>
  </sheetData>
  <sheetProtection sheet="1" objects="1" scenarios="1"/>
  <mergeCells count="13">
    <mergeCell ref="A1:G4"/>
    <mergeCell ref="D7:E7"/>
    <mergeCell ref="D10:E10"/>
    <mergeCell ref="D9:E9"/>
    <mergeCell ref="D8:E8"/>
    <mergeCell ref="B10:C10"/>
    <mergeCell ref="B9:C9"/>
    <mergeCell ref="B8:C8"/>
    <mergeCell ref="B7:C7"/>
    <mergeCell ref="F7:G7"/>
    <mergeCell ref="F8:G8"/>
    <mergeCell ref="F9:G9"/>
    <mergeCell ref="F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7E02-713C-46D7-8E75-B9D7ACC6C9A6}">
  <dimension ref="A1:J19"/>
  <sheetViews>
    <sheetView workbookViewId="0">
      <selection activeCell="I13" sqref="I13"/>
    </sheetView>
  </sheetViews>
  <sheetFormatPr baseColWidth="10" defaultRowHeight="15"/>
  <cols>
    <col min="1" max="1" width="20.28515625" customWidth="1"/>
    <col min="2" max="2" width="18.140625" customWidth="1"/>
    <col min="3" max="3" width="17.7109375" customWidth="1"/>
    <col min="4" max="8" width="18.5703125" customWidth="1"/>
    <col min="9" max="9" width="18.42578125" customWidth="1"/>
  </cols>
  <sheetData>
    <row r="1" spans="1:10">
      <c r="A1" s="7"/>
      <c r="B1" s="8"/>
      <c r="C1" s="8"/>
      <c r="D1" s="8"/>
      <c r="E1" s="100" t="s">
        <v>14</v>
      </c>
      <c r="F1" s="101"/>
      <c r="G1" s="102" t="s">
        <v>28</v>
      </c>
      <c r="H1" s="103"/>
      <c r="I1" s="103"/>
      <c r="J1" s="104"/>
    </row>
    <row r="2" spans="1:10">
      <c r="A2" s="9"/>
      <c r="B2" s="1" t="s">
        <v>15</v>
      </c>
      <c r="C2" s="1" t="s">
        <v>12</v>
      </c>
      <c r="D2" s="1" t="s">
        <v>13</v>
      </c>
      <c r="E2" s="2" t="s">
        <v>12</v>
      </c>
      <c r="F2" s="43" t="s">
        <v>13</v>
      </c>
      <c r="G2" s="72" t="s">
        <v>12</v>
      </c>
      <c r="H2" s="69" t="s">
        <v>13</v>
      </c>
      <c r="I2" s="70" t="s">
        <v>29</v>
      </c>
      <c r="J2" s="73" t="s">
        <v>13</v>
      </c>
    </row>
    <row r="3" spans="1:10">
      <c r="A3" s="10" t="s">
        <v>7</v>
      </c>
      <c r="B3" s="4">
        <v>1</v>
      </c>
      <c r="C3" s="4">
        <v>2</v>
      </c>
      <c r="D3" s="4">
        <v>4</v>
      </c>
      <c r="E3" s="3">
        <v>1</v>
      </c>
      <c r="F3" s="44">
        <v>2</v>
      </c>
      <c r="G3" s="75">
        <v>1</v>
      </c>
      <c r="H3" s="76">
        <v>3</v>
      </c>
      <c r="I3" s="76">
        <v>1</v>
      </c>
      <c r="J3" s="77">
        <v>1</v>
      </c>
    </row>
    <row r="4" spans="1:10">
      <c r="A4" s="11" t="s">
        <v>5</v>
      </c>
      <c r="B4" s="6">
        <v>1</v>
      </c>
      <c r="C4" s="6">
        <v>4</v>
      </c>
      <c r="D4" s="6">
        <v>8</v>
      </c>
      <c r="E4" s="5">
        <v>2</v>
      </c>
      <c r="F4" s="45">
        <v>4</v>
      </c>
      <c r="G4" s="75">
        <v>3</v>
      </c>
      <c r="H4" s="76">
        <v>6</v>
      </c>
      <c r="I4" s="76">
        <v>1</v>
      </c>
      <c r="J4" s="77">
        <v>3</v>
      </c>
    </row>
    <row r="5" spans="1:10">
      <c r="A5" s="11" t="s">
        <v>6</v>
      </c>
      <c r="B5" s="6">
        <v>1</v>
      </c>
      <c r="C5" s="6">
        <v>0</v>
      </c>
      <c r="D5" s="6">
        <v>0</v>
      </c>
      <c r="E5" s="5">
        <v>0</v>
      </c>
      <c r="F5" s="45">
        <v>0</v>
      </c>
      <c r="G5" s="75">
        <v>0</v>
      </c>
      <c r="H5" s="76">
        <v>0</v>
      </c>
      <c r="I5" s="76">
        <v>0</v>
      </c>
      <c r="J5" s="77">
        <v>0</v>
      </c>
    </row>
    <row r="6" spans="1:10">
      <c r="A6" s="11" t="s">
        <v>10</v>
      </c>
      <c r="B6" s="6">
        <v>3</v>
      </c>
      <c r="C6" s="6">
        <v>2</v>
      </c>
      <c r="D6" s="6">
        <v>4</v>
      </c>
      <c r="E6" s="5">
        <v>1</v>
      </c>
      <c r="F6" s="45">
        <v>2</v>
      </c>
      <c r="G6" s="75">
        <v>1</v>
      </c>
      <c r="H6" s="76">
        <v>3</v>
      </c>
      <c r="I6" s="76">
        <v>1</v>
      </c>
      <c r="J6" s="77">
        <v>1</v>
      </c>
    </row>
    <row r="7" spans="1:10">
      <c r="A7" s="11" t="s">
        <v>11</v>
      </c>
      <c r="B7" s="6">
        <v>1</v>
      </c>
      <c r="C7" s="6">
        <v>4</v>
      </c>
      <c r="D7" s="6">
        <v>8</v>
      </c>
      <c r="E7" s="5">
        <v>2</v>
      </c>
      <c r="F7" s="45">
        <v>4</v>
      </c>
      <c r="G7" s="75">
        <v>3</v>
      </c>
      <c r="H7" s="76">
        <v>6</v>
      </c>
      <c r="I7" s="76">
        <v>1</v>
      </c>
      <c r="J7" s="77">
        <v>3</v>
      </c>
    </row>
    <row r="8" spans="1:10">
      <c r="A8" s="11" t="s">
        <v>8</v>
      </c>
      <c r="B8" s="6">
        <v>5</v>
      </c>
      <c r="C8" s="4">
        <v>1</v>
      </c>
      <c r="D8" s="4">
        <v>2</v>
      </c>
      <c r="E8" s="3">
        <v>1</v>
      </c>
      <c r="F8" s="44">
        <v>1</v>
      </c>
      <c r="G8" s="75">
        <v>1</v>
      </c>
      <c r="H8" s="76">
        <v>2</v>
      </c>
      <c r="I8" s="76">
        <v>1</v>
      </c>
      <c r="J8" s="77">
        <v>1</v>
      </c>
    </row>
    <row r="9" spans="1:10" ht="15.75" thickBot="1">
      <c r="A9" s="12" t="s">
        <v>9</v>
      </c>
      <c r="B9" s="13">
        <v>8</v>
      </c>
      <c r="C9" s="46">
        <v>1</v>
      </c>
      <c r="D9" s="46">
        <v>2</v>
      </c>
      <c r="E9" s="47">
        <v>1</v>
      </c>
      <c r="F9" s="68">
        <v>1</v>
      </c>
      <c r="G9" s="78">
        <v>1</v>
      </c>
      <c r="H9" s="79">
        <v>2</v>
      </c>
      <c r="I9" s="79">
        <v>1</v>
      </c>
      <c r="J9" s="80">
        <v>1</v>
      </c>
    </row>
    <row r="11" spans="1:10">
      <c r="C11" s="74" t="s">
        <v>21</v>
      </c>
      <c r="D11" s="74" t="s">
        <v>22</v>
      </c>
      <c r="E11" s="67"/>
      <c r="F11" s="67"/>
      <c r="G11" s="67"/>
      <c r="H11" s="74" t="s">
        <v>21</v>
      </c>
      <c r="I11" s="74" t="s">
        <v>22</v>
      </c>
    </row>
    <row r="12" spans="1:10">
      <c r="A12" s="64" t="s">
        <v>7</v>
      </c>
      <c r="B12" s="81" t="s">
        <v>5</v>
      </c>
      <c r="C12" s="64" t="s">
        <v>6</v>
      </c>
      <c r="D12" s="64" t="s">
        <v>6</v>
      </c>
      <c r="E12" s="82" t="s">
        <v>10</v>
      </c>
      <c r="F12" s="64" t="s">
        <v>11</v>
      </c>
      <c r="G12" s="81" t="s">
        <v>8</v>
      </c>
      <c r="H12" s="64" t="s">
        <v>9</v>
      </c>
      <c r="I12" s="64" t="s">
        <v>9</v>
      </c>
    </row>
    <row r="13" spans="1:10">
      <c r="A13" s="6" t="s">
        <v>5</v>
      </c>
      <c r="B13" s="5" t="s">
        <v>7</v>
      </c>
      <c r="C13" s="6" t="s">
        <v>7</v>
      </c>
      <c r="D13" s="6" t="s">
        <v>6</v>
      </c>
      <c r="E13" s="83" t="s">
        <v>7</v>
      </c>
      <c r="F13" s="6" t="s">
        <v>7</v>
      </c>
      <c r="G13" s="5" t="s">
        <v>8</v>
      </c>
      <c r="H13" s="6" t="s">
        <v>7</v>
      </c>
      <c r="I13" s="71" t="s">
        <v>9</v>
      </c>
    </row>
    <row r="14" spans="1:10">
      <c r="A14" s="6" t="s">
        <v>6</v>
      </c>
      <c r="B14" s="6" t="s">
        <v>6</v>
      </c>
      <c r="C14" s="6" t="s">
        <v>5</v>
      </c>
      <c r="E14" s="6" t="s">
        <v>5</v>
      </c>
      <c r="F14" s="6" t="s">
        <v>5</v>
      </c>
      <c r="G14" s="63"/>
      <c r="H14" s="84" t="s">
        <v>5</v>
      </c>
    </row>
    <row r="15" spans="1:10">
      <c r="A15" s="6" t="s">
        <v>10</v>
      </c>
      <c r="B15" s="6" t="s">
        <v>10</v>
      </c>
      <c r="C15" s="6" t="s">
        <v>6</v>
      </c>
      <c r="E15" s="6" t="s">
        <v>6</v>
      </c>
      <c r="F15" s="6" t="s">
        <v>6</v>
      </c>
      <c r="G15" s="63"/>
      <c r="H15" s="6" t="s">
        <v>6</v>
      </c>
    </row>
    <row r="16" spans="1:10">
      <c r="A16" s="6" t="s">
        <v>11</v>
      </c>
      <c r="B16" s="6" t="s">
        <v>11</v>
      </c>
      <c r="C16" s="6" t="s">
        <v>10</v>
      </c>
      <c r="E16" s="6" t="s">
        <v>11</v>
      </c>
      <c r="F16" s="6" t="s">
        <v>10</v>
      </c>
      <c r="G16" s="63"/>
      <c r="H16" s="6" t="s">
        <v>10</v>
      </c>
    </row>
    <row r="17" spans="1:8">
      <c r="A17" s="6" t="s">
        <v>8</v>
      </c>
      <c r="B17" s="6" t="s">
        <v>8</v>
      </c>
      <c r="C17" s="6" t="s">
        <v>11</v>
      </c>
      <c r="E17" s="6" t="s">
        <v>8</v>
      </c>
      <c r="F17" s="6" t="s">
        <v>8</v>
      </c>
      <c r="G17" s="63"/>
      <c r="H17" s="6" t="s">
        <v>11</v>
      </c>
    </row>
    <row r="18" spans="1:8">
      <c r="A18" s="6" t="s">
        <v>9</v>
      </c>
      <c r="B18" s="6" t="s">
        <v>9</v>
      </c>
      <c r="C18" s="6" t="s">
        <v>8</v>
      </c>
      <c r="E18" s="6" t="s">
        <v>9</v>
      </c>
      <c r="F18" s="6" t="s">
        <v>9</v>
      </c>
      <c r="G18" s="63"/>
      <c r="H18" s="6" t="s">
        <v>8</v>
      </c>
    </row>
    <row r="19" spans="1:8">
      <c r="A19" s="63"/>
      <c r="B19" s="63"/>
      <c r="C19" s="6" t="s">
        <v>9</v>
      </c>
      <c r="E19" s="62"/>
      <c r="F19" s="62"/>
      <c r="G19" s="63"/>
      <c r="H19" s="6" t="s">
        <v>9</v>
      </c>
    </row>
  </sheetData>
  <sortState xmlns:xlrd2="http://schemas.microsoft.com/office/spreadsheetml/2017/richdata2" ref="A3:A9">
    <sortCondition ref="A3:A9"/>
  </sortState>
  <mergeCells count="2">
    <mergeCell ref="E1:F1"/>
    <mergeCell ref="G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Année 1</vt:lpstr>
      <vt:lpstr>Année 2</vt:lpstr>
      <vt:lpstr>Année 3</vt:lpstr>
      <vt:lpstr>SCORE</vt:lpstr>
      <vt:lpstr>Besoin culture</vt:lpstr>
      <vt:lpstr>Avoine</vt:lpstr>
      <vt:lpstr>Blé</vt:lpstr>
      <vt:lpstr>culture</vt:lpstr>
      <vt:lpstr>Luzerne</vt:lpstr>
      <vt:lpstr>Luzerne2</vt:lpstr>
      <vt:lpstr>Méteil_f</vt:lpstr>
      <vt:lpstr>Méteil_g</vt:lpstr>
      <vt:lpstr>pp</vt:lpstr>
      <vt:lpstr>pt</vt:lpstr>
      <vt:lpstr>pt_2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Gwladys Esteve</dc:creator>
  <cp:lastModifiedBy>Gwladys Esteve</cp:lastModifiedBy>
  <dcterms:created xsi:type="dcterms:W3CDTF">2021-01-15T09:15:40Z</dcterms:created>
  <dcterms:modified xsi:type="dcterms:W3CDTF">2022-02-14T13:48:00Z</dcterms:modified>
</cp:coreProperties>
</file>